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zgrada racuni\fasada\"/>
    </mc:Choice>
  </mc:AlternateContent>
  <bookViews>
    <workbookView xWindow="0" yWindow="0" windowWidth="15360" windowHeight="7650"/>
  </bookViews>
  <sheets>
    <sheet name="Sheet1" sheetId="1" r:id="rId1"/>
  </sheets>
  <definedNames>
    <definedName name="_xlnm.Print_Area" localSheetId="0">Sheet1!$A$1:$U$86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3" i="1" l="1"/>
  <c r="S82" i="1" l="1"/>
  <c r="U86" i="1"/>
  <c r="U8" i="1" l="1"/>
  <c r="U9" i="1"/>
  <c r="U10" i="1"/>
  <c r="U13" i="1"/>
  <c r="U14" i="1"/>
  <c r="U17" i="1"/>
  <c r="U18" i="1"/>
  <c r="U21" i="1"/>
  <c r="U22" i="1"/>
  <c r="U25" i="1"/>
  <c r="U26" i="1"/>
  <c r="U29" i="1"/>
  <c r="U30" i="1"/>
  <c r="U33" i="1"/>
  <c r="U34" i="1"/>
  <c r="U37" i="1"/>
  <c r="U38" i="1"/>
  <c r="U41" i="1"/>
  <c r="U42" i="1"/>
  <c r="U45" i="1"/>
  <c r="U46" i="1"/>
  <c r="U49" i="1"/>
  <c r="U50" i="1"/>
  <c r="U53" i="1"/>
  <c r="U54" i="1"/>
  <c r="U57" i="1"/>
  <c r="U58" i="1"/>
  <c r="U61" i="1"/>
  <c r="U62" i="1"/>
  <c r="U65" i="1"/>
  <c r="U66" i="1"/>
  <c r="U69" i="1"/>
  <c r="U70" i="1"/>
  <c r="U72" i="1"/>
  <c r="U73" i="1"/>
  <c r="U74" i="1"/>
  <c r="U75" i="1"/>
  <c r="U76" i="1"/>
  <c r="U77" i="1"/>
  <c r="U78" i="1"/>
  <c r="U79" i="1"/>
  <c r="U80" i="1"/>
  <c r="U81" i="1"/>
  <c r="U5" i="1"/>
  <c r="D70" i="1"/>
  <c r="D72" i="1"/>
  <c r="D73" i="1"/>
  <c r="D8" i="1"/>
  <c r="D10" i="1"/>
  <c r="D13" i="1"/>
  <c r="D14" i="1"/>
  <c r="D17" i="1"/>
  <c r="D18" i="1"/>
  <c r="D21" i="1"/>
  <c r="D22" i="1"/>
  <c r="D25" i="1"/>
  <c r="D26" i="1"/>
  <c r="D29" i="1"/>
  <c r="D30" i="1"/>
  <c r="D33" i="1"/>
  <c r="D34" i="1"/>
  <c r="D37" i="1"/>
  <c r="D38" i="1"/>
  <c r="D41" i="1"/>
  <c r="D42" i="1"/>
  <c r="D45" i="1"/>
  <c r="D46" i="1"/>
  <c r="D49" i="1"/>
  <c r="D50" i="1"/>
  <c r="D53" i="1"/>
  <c r="D54" i="1"/>
  <c r="D57" i="1"/>
  <c r="D58" i="1"/>
  <c r="D61" i="1"/>
  <c r="D62" i="1"/>
  <c r="D65" i="1"/>
  <c r="D66" i="1"/>
  <c r="D69" i="1"/>
  <c r="E71" i="1"/>
  <c r="U71" i="1" s="1"/>
  <c r="E72" i="1"/>
  <c r="E73" i="1"/>
  <c r="E6" i="1"/>
  <c r="U6" i="1" s="1"/>
  <c r="E7" i="1"/>
  <c r="U7" i="1" s="1"/>
  <c r="E8" i="1"/>
  <c r="E10" i="1"/>
  <c r="E11" i="1"/>
  <c r="U11" i="1" s="1"/>
  <c r="E12" i="1"/>
  <c r="U12" i="1" s="1"/>
  <c r="E13" i="1"/>
  <c r="E14" i="1"/>
  <c r="E15" i="1"/>
  <c r="U15" i="1" s="1"/>
  <c r="E16" i="1"/>
  <c r="D16" i="1" s="1"/>
  <c r="E17" i="1"/>
  <c r="E18" i="1"/>
  <c r="E19" i="1"/>
  <c r="U19" i="1" s="1"/>
  <c r="E20" i="1"/>
  <c r="D20" i="1" s="1"/>
  <c r="E21" i="1"/>
  <c r="E22" i="1"/>
  <c r="E23" i="1"/>
  <c r="U23" i="1" s="1"/>
  <c r="E24" i="1"/>
  <c r="U24" i="1" s="1"/>
  <c r="E25" i="1"/>
  <c r="E26" i="1"/>
  <c r="E27" i="1"/>
  <c r="U27" i="1" s="1"/>
  <c r="E28" i="1"/>
  <c r="D28" i="1" s="1"/>
  <c r="E29" i="1"/>
  <c r="E30" i="1"/>
  <c r="E31" i="1"/>
  <c r="U31" i="1" s="1"/>
  <c r="E32" i="1"/>
  <c r="U32" i="1" s="1"/>
  <c r="E33" i="1"/>
  <c r="E34" i="1"/>
  <c r="E35" i="1"/>
  <c r="U35" i="1" s="1"/>
  <c r="E36" i="1"/>
  <c r="D36" i="1" s="1"/>
  <c r="E37" i="1"/>
  <c r="E38" i="1"/>
  <c r="E39" i="1"/>
  <c r="U39" i="1" s="1"/>
  <c r="E40" i="1"/>
  <c r="U40" i="1" s="1"/>
  <c r="E41" i="1"/>
  <c r="E42" i="1"/>
  <c r="E43" i="1"/>
  <c r="U43" i="1" s="1"/>
  <c r="E44" i="1"/>
  <c r="U44" i="1" s="1"/>
  <c r="E45" i="1"/>
  <c r="E46" i="1"/>
  <c r="E47" i="1"/>
  <c r="U47" i="1" s="1"/>
  <c r="E48" i="1"/>
  <c r="D48" i="1" s="1"/>
  <c r="E49" i="1"/>
  <c r="E50" i="1"/>
  <c r="E51" i="1"/>
  <c r="U51" i="1" s="1"/>
  <c r="E52" i="1"/>
  <c r="U52" i="1" s="1"/>
  <c r="E53" i="1"/>
  <c r="E54" i="1"/>
  <c r="E55" i="1"/>
  <c r="U55" i="1" s="1"/>
  <c r="E56" i="1"/>
  <c r="U56" i="1" s="1"/>
  <c r="E57" i="1"/>
  <c r="E58" i="1"/>
  <c r="E59" i="1"/>
  <c r="U59" i="1" s="1"/>
  <c r="E60" i="1"/>
  <c r="U60" i="1" s="1"/>
  <c r="E61" i="1"/>
  <c r="E62" i="1"/>
  <c r="E63" i="1"/>
  <c r="E64" i="1"/>
  <c r="U64" i="1" s="1"/>
  <c r="E65" i="1"/>
  <c r="E66" i="1"/>
  <c r="E67" i="1"/>
  <c r="U67" i="1" s="1"/>
  <c r="E68" i="1"/>
  <c r="U68" i="1" s="1"/>
  <c r="E69" i="1"/>
  <c r="D75" i="1"/>
  <c r="D77" i="1"/>
  <c r="D79" i="1"/>
  <c r="D81" i="1"/>
  <c r="E5" i="1"/>
  <c r="D5" i="1" s="1"/>
  <c r="R82" i="1"/>
  <c r="Q82" i="1"/>
  <c r="P82" i="1"/>
  <c r="O82" i="1"/>
  <c r="N82" i="1"/>
  <c r="M82" i="1"/>
  <c r="L82" i="1"/>
  <c r="K82" i="1"/>
  <c r="J82" i="1"/>
  <c r="I82" i="1"/>
  <c r="H82" i="1"/>
  <c r="D80" i="1"/>
  <c r="D78" i="1"/>
  <c r="D76" i="1"/>
  <c r="D74" i="1"/>
  <c r="D68" i="1" l="1"/>
  <c r="D56" i="1"/>
  <c r="D44" i="1"/>
  <c r="D32" i="1"/>
  <c r="D24" i="1"/>
  <c r="D7" i="1"/>
  <c r="U48" i="1"/>
  <c r="U36" i="1"/>
  <c r="U28" i="1"/>
  <c r="U20" i="1"/>
  <c r="U16" i="1"/>
  <c r="D64" i="1"/>
  <c r="D60" i="1"/>
  <c r="D52" i="1"/>
  <c r="D40" i="1"/>
  <c r="D12" i="1"/>
  <c r="D71" i="1"/>
  <c r="D67" i="1"/>
  <c r="D63" i="1"/>
  <c r="D59" i="1"/>
  <c r="D55" i="1"/>
  <c r="D51" i="1"/>
  <c r="D47" i="1"/>
  <c r="D43" i="1"/>
  <c r="D39" i="1"/>
  <c r="D35" i="1"/>
  <c r="D31" i="1"/>
  <c r="D27" i="1"/>
  <c r="D23" i="1"/>
  <c r="D19" i="1"/>
  <c r="D15" i="1"/>
  <c r="D11" i="1"/>
  <c r="D6" i="1"/>
  <c r="H83" i="1"/>
  <c r="E82" i="1"/>
  <c r="C84" i="1" l="1"/>
</calcChain>
</file>

<file path=xl/comments1.xml><?xml version="1.0" encoding="utf-8"?>
<comments xmlns="http://schemas.openxmlformats.org/spreadsheetml/2006/main">
  <authors>
    <author>Author</author>
    <author>admin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07.09.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10.10.</t>
        </r>
      </text>
    </comment>
    <comment ref="I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29.09.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15.12</t>
        </r>
      </text>
    </comment>
    <comment ref="L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23.01</t>
        </r>
      </text>
    </comment>
    <comment ref="M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</t>
        </r>
      </text>
    </comment>
    <comment ref="N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22.03.</t>
        </r>
      </text>
    </comment>
    <comment ref="O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07.05.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03.10.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
125.00e</t>
        </r>
      </text>
    </comment>
    <comment ref="L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90e
27.02.</t>
        </r>
      </text>
    </comment>
    <comment ref="H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11.09.</t>
        </r>
      </text>
    </comment>
    <comment ref="I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11.10.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06.11.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06.12.</t>
        </r>
      </text>
    </comment>
    <comment ref="L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09.01.</t>
        </r>
      </text>
    </comment>
    <comment ref="H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26.02.</t>
        </r>
      </text>
    </comment>
    <comment ref="I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
Maksim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19.04.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13.05.</t>
        </r>
      </text>
    </comment>
    <comment ref="M1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17.7.24</t>
        </r>
      </text>
    </comment>
    <comment ref="N1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O1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23.9.24
</t>
        </r>
      </text>
    </comment>
    <comment ref="H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25.10.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24.11.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01.02.</t>
        </r>
      </text>
    </comment>
    <comment ref="M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O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26.04.</t>
        </r>
      </text>
    </comment>
    <comment ref="P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Q1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18.7
</t>
        </r>
      </text>
    </comment>
    <comment ref="R1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3.9
</t>
        </r>
      </text>
    </comment>
    <comment ref="H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25.09.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25.10.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27.11.</t>
        </r>
      </text>
    </comment>
    <comment ref="L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</t>
        </r>
      </text>
    </comment>
    <comment ref="M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25.01.</t>
        </r>
      </text>
    </comment>
    <comment ref="N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26.02.</t>
        </r>
      </text>
    </comment>
    <comment ref="O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P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25.04.</t>
        </r>
      </text>
    </comment>
    <comment ref="Q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27.05.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6.8
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09.11.
350.00e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04.12.
50.00e</t>
        </r>
      </text>
    </comment>
    <comment ref="L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09.01.</t>
        </r>
      </text>
    </comment>
    <comment ref="M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25.01.</t>
        </r>
      </text>
    </comment>
    <comment ref="N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150e
26,02</t>
        </r>
      </text>
    </comment>
    <comment ref="O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03.05.</t>
        </r>
      </text>
    </comment>
    <comment ref="P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27.05.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352.35e
15.11.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234.90e
26.02.</t>
        </r>
      </text>
    </comment>
    <comment ref="O1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
352.35e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23.11.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07.02.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20.10.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21.12</t>
        </r>
      </text>
    </comment>
    <comment ref="L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P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23.05.</t>
        </r>
      </text>
    </comment>
    <comment ref="H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11.10.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01.12.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13.12.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03.01.</t>
        </r>
      </text>
    </comment>
    <comment ref="L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M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N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03.04.</t>
        </r>
      </text>
    </comment>
    <comment ref="O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03.05.</t>
        </r>
      </text>
    </comment>
    <comment ref="P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03.06.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25.10.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
</t>
        </r>
      </text>
    </comment>
    <comment ref="L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21.02.</t>
        </r>
      </text>
    </comment>
    <comment ref="N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O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P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28.05.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23.01.</t>
        </r>
      </text>
    </comment>
    <comment ref="H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15.09.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16.10.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15.12.</t>
        </r>
      </text>
    </comment>
    <comment ref="L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</t>
        </r>
      </text>
    </comment>
    <comment ref="N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O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</t>
        </r>
      </text>
    </comment>
    <comment ref="P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I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10.10.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08.11.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14.12.</t>
        </r>
      </text>
    </comment>
    <comment ref="L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12.02.</t>
        </r>
      </text>
    </comment>
    <comment ref="N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13.03.</t>
        </r>
      </text>
    </comment>
    <comment ref="O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11.04.</t>
        </r>
      </text>
    </comment>
    <comment ref="P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13.05.</t>
        </r>
      </text>
    </comment>
    <comment ref="Q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27.05.</t>
        </r>
      </text>
    </comment>
    <comment ref="H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15.09.
ljepava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18.10.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12.12.
Ljepava</t>
        </r>
      </text>
    </comment>
    <comment ref="L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19.01.</t>
        </r>
      </text>
    </comment>
    <comment ref="M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15.03.</t>
        </r>
      </text>
    </comment>
    <comment ref="O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12.04.</t>
        </r>
      </text>
    </comment>
    <comment ref="P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17.05.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15.09.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17.10.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17.11.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14.12.</t>
        </r>
      </text>
    </comment>
    <comment ref="L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N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O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14.05.</t>
        </r>
      </text>
    </comment>
    <comment ref="Q25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17.6</t>
        </r>
      </text>
    </comment>
    <comment ref="Q2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
945e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05.09.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63.00
19.10.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02.11.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05.12.</t>
        </r>
      </text>
    </comment>
    <comment ref="L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29.12.</t>
        </r>
      </text>
    </comment>
    <comment ref="M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27.02.</t>
        </r>
      </text>
    </comment>
    <comment ref="N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P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30.04.
104e</t>
        </r>
      </text>
    </comment>
    <comment ref="Q27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2.9
</t>
        </r>
      </text>
    </comment>
    <comment ref="R27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2.10.24
</t>
        </r>
      </text>
    </comment>
    <comment ref="H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22.09.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76.95e
24.10.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</t>
        </r>
      </text>
    </comment>
    <comment ref="L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02.02.</t>
        </r>
      </text>
    </comment>
    <comment ref="M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26.02.</t>
        </r>
      </text>
    </comment>
    <comment ref="N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30.04.</t>
        </r>
      </text>
    </comment>
    <comment ref="P2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5.8
</t>
        </r>
      </text>
    </comment>
    <comment ref="Q2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20.8</t>
        </r>
      </text>
    </comment>
    <comment ref="H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26.10.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22.11.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L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20.03.</t>
        </r>
      </text>
    </comment>
    <comment ref="O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P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H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12.09.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16.10.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13.12</t>
        </r>
      </text>
    </comment>
    <comment ref="L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11.01.</t>
        </r>
      </text>
    </comment>
    <comment ref="M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13.02.</t>
        </r>
      </text>
    </comment>
    <comment ref="N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11.03.</t>
        </r>
      </text>
    </comment>
    <comment ref="O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</t>
        </r>
      </text>
    </comment>
    <comment ref="P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14.05.</t>
        </r>
      </text>
    </comment>
    <comment ref="H3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02.10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24.10.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02.12.</t>
        </r>
      </text>
    </comment>
    <comment ref="I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04.12.
maja jankovic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29.12.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03.01.</t>
        </r>
      </text>
    </comment>
    <comment ref="L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02.02.</t>
        </r>
      </text>
    </comment>
    <comment ref="M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02.04</t>
        </r>
      </text>
    </comment>
    <comment ref="N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10.06.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230.00e
Radonji' Miodrag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05.01.</t>
        </r>
      </text>
    </comment>
    <comment ref="L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M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N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05.04</t>
        </r>
      </text>
    </comment>
    <comment ref="P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06.06.
153,90
</t>
        </r>
      </text>
    </comment>
    <comment ref="R34" authorId="1" shapeId="0">
      <text>
        <r>
          <rPr>
            <b/>
            <sz val="9"/>
            <color indexed="81"/>
            <rFont val="Tahoma"/>
            <charset val="1"/>
          </rPr>
          <t xml:space="preserve">admin:
153.9
17.9.24
</t>
        </r>
      </text>
    </comment>
    <comment ref="H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18.09.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10.11.
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11.12.</t>
        </r>
      </text>
    </comment>
    <comment ref="L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16.01.</t>
        </r>
      </text>
    </comment>
    <comment ref="M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15.02</t>
        </r>
      </text>
    </comment>
    <comment ref="N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15.03.</t>
        </r>
      </text>
    </comment>
    <comment ref="O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
Zarko Malović</t>
        </r>
      </text>
    </comment>
    <comment ref="P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15.05.</t>
        </r>
      </text>
    </comment>
    <comment ref="H3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02.10.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300.00e
07.11.</t>
        </r>
      </text>
    </comment>
    <comment ref="N3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17.01
300e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06.10
300e</t>
        </r>
      </text>
    </comment>
    <comment ref="L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100e
29.11.
</t>
        </r>
      </text>
    </comment>
    <comment ref="M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100.00e
27.12</t>
        </r>
      </text>
    </comment>
    <comment ref="O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200e
23.02.</t>
        </r>
      </text>
    </comment>
    <comment ref="H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Radonjić Nada
20.09.
50e Miroslav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
Radonjić Miroslav 50e
49.95 - Nada</t>
        </r>
      </text>
    </comment>
    <comment ref="J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49.95e
17.11. Nada
50e-17.11.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
Nada 29.95</t>
        </r>
      </text>
    </comment>
    <comment ref="L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18.01 </t>
        </r>
      </text>
    </comment>
    <comment ref="M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18.03.</t>
        </r>
      </text>
    </comment>
    <comment ref="O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17,04</t>
        </r>
      </text>
    </comment>
    <comment ref="P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16.05.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15.10.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15.12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15.01.</t>
        </r>
      </text>
    </comment>
    <comment ref="L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15.02.</t>
        </r>
      </text>
    </comment>
    <comment ref="M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15.03.</t>
        </r>
      </text>
    </comment>
    <comment ref="N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</t>
        </r>
      </text>
    </comment>
    <comment ref="O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15.05.</t>
        </r>
      </text>
    </comment>
    <comment ref="R4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</t>
        </r>
      </text>
    </comment>
    <comment ref="S42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Miroljub P
15.9.24
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210.60e
Vujošević Snežana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H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04.10.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27.10.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14.12.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01.03</t>
        </r>
      </text>
    </comment>
    <comment ref="M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26.01.
167,40e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01.03.</t>
        </r>
      </text>
    </comment>
    <comment ref="O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02.04.</t>
        </r>
      </text>
    </comment>
    <comment ref="Q44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19.9.24
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
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64.00e
20.11.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19.12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L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M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20.03.</t>
        </r>
      </text>
    </comment>
    <comment ref="O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64e
17.05.</t>
        </r>
      </text>
    </comment>
    <comment ref="Q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R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S46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19.9.24
</t>
        </r>
      </text>
    </comment>
    <comment ref="H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26.09.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30.10.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21.11.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L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23.02.</t>
        </r>
      </text>
    </comment>
    <comment ref="N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22.03.</t>
        </r>
      </text>
    </comment>
    <comment ref="O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23.04.</t>
        </r>
      </text>
    </comment>
    <comment ref="P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H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11.09.
Miroljub</t>
        </r>
      </text>
    </comment>
    <comment ref="I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12.10.
Čogurić Miroljub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27.11.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06.12.2023</t>
        </r>
      </text>
    </comment>
    <comment ref="L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22.02.</t>
        </r>
      </text>
    </comment>
    <comment ref="M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04.06.</t>
        </r>
      </text>
    </comment>
    <comment ref="O48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13.9.24</t>
        </r>
      </text>
    </comment>
    <comment ref="H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17.10.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27.11.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25.01.</t>
        </r>
      </text>
    </comment>
    <comment ref="M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28.02.</t>
        </r>
      </text>
    </comment>
    <comment ref="N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28.03.</t>
        </r>
      </text>
    </comment>
    <comment ref="O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20.04.</t>
        </r>
      </text>
    </comment>
    <comment ref="P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01.06.</t>
        </r>
      </text>
    </comment>
    <comment ref="H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24.09.</t>
        </r>
      </text>
    </comment>
    <comment ref="I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06.10.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12.11.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05.12.</t>
        </r>
      </text>
    </comment>
    <comment ref="L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11.01</t>
        </r>
      </text>
    </comment>
    <comment ref="M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08.02.</t>
        </r>
      </text>
    </comment>
    <comment ref="N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02.03.</t>
        </r>
      </text>
    </comment>
    <comment ref="O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23.04.</t>
        </r>
      </text>
    </comment>
    <comment ref="P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09.05</t>
        </r>
      </text>
    </comment>
    <comment ref="Q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07.06.</t>
        </r>
      </text>
    </comment>
    <comment ref="H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18.09.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19.10.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
</t>
        </r>
      </text>
    </comment>
    <comment ref="L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19.01.</t>
        </r>
      </text>
    </comment>
    <comment ref="M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16.02.</t>
        </r>
      </text>
    </comment>
    <comment ref="N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17.04.</t>
        </r>
      </text>
    </comment>
    <comment ref="P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R51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26.7
</t>
        </r>
      </text>
    </comment>
    <comment ref="S5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</t>
        </r>
      </text>
    </comment>
    <comment ref="H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5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21.02.</t>
        </r>
      </text>
    </comment>
    <comment ref="M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O5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</t>
        </r>
      </text>
    </comment>
    <comment ref="P5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2.10.24
</t>
        </r>
      </text>
    </comment>
    <comment ref="H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13.09.</t>
        </r>
      </text>
    </comment>
    <comment ref="I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28.11.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16.01.</t>
        </r>
      </text>
    </comment>
    <comment ref="M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14.02.</t>
        </r>
      </text>
    </comment>
    <comment ref="N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14.03.</t>
        </r>
      </text>
    </comment>
    <comment ref="O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17.04.</t>
        </r>
      </text>
    </comment>
    <comment ref="P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16.05.</t>
        </r>
      </text>
    </comment>
    <comment ref="Q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07.06.</t>
        </r>
      </text>
    </comment>
    <comment ref="H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05.10</t>
        </r>
      </text>
    </comment>
    <comment ref="I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16.10.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12.01.</t>
        </r>
      </text>
    </comment>
    <comment ref="M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20.03.</t>
        </r>
      </text>
    </comment>
    <comment ref="O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16.04.</t>
        </r>
      </text>
    </comment>
    <comment ref="Q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16.05.
189e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11.09.
vasiljka vukčević</t>
        </r>
      </text>
    </comment>
    <comment ref="I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09.10.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07.11.
189.00e</t>
        </r>
      </text>
    </comment>
    <comment ref="L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27.12.</t>
        </r>
      </text>
    </comment>
    <comment ref="N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189.00e
16.02.</t>
        </r>
      </text>
    </comment>
    <comment ref="O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11.04.</t>
        </r>
      </text>
    </comment>
    <comment ref="Q5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4.9
</t>
        </r>
      </text>
    </comment>
    <comment ref="H5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14.02.
472,50e</t>
        </r>
      </text>
    </comment>
    <comment ref="H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19.12.</t>
        </r>
      </text>
    </comment>
    <comment ref="L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I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09.11.
118.20e</t>
        </r>
      </text>
    </comment>
    <comment ref="J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60e
17.11.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
59.00</t>
        </r>
      </text>
    </comment>
    <comment ref="L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16.02.</t>
        </r>
      </text>
    </comment>
    <comment ref="M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18.03.</t>
        </r>
      </text>
    </comment>
    <comment ref="N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04.04.</t>
        </r>
      </text>
    </comment>
    <comment ref="I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26.10.
189.00e</t>
        </r>
      </text>
    </comment>
    <comment ref="J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01.12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06.03.</t>
        </r>
      </text>
    </comment>
    <comment ref="L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13.05.</t>
        </r>
      </text>
    </comment>
    <comment ref="M5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30.8
</t>
        </r>
      </text>
    </comment>
    <comment ref="H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M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23.04.
kovovoć milorad</t>
        </r>
      </text>
    </comment>
    <comment ref="P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24.05.</t>
        </r>
      </text>
    </comment>
    <comment ref="H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20.10.</t>
        </r>
      </text>
    </comment>
    <comment ref="J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L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druga uplata na isti datum 05.02.</t>
        </r>
      </text>
    </comment>
    <comment ref="M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23.02</t>
        </r>
      </text>
    </comment>
    <comment ref="N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19.04.</t>
        </r>
      </text>
    </comment>
    <comment ref="P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31.05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378.00e
03.01.</t>
        </r>
      </text>
    </comment>
    <comment ref="L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13.02.</t>
        </r>
      </text>
    </comment>
    <comment ref="N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19.04.</t>
        </r>
      </text>
    </comment>
    <comment ref="P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I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21.11.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L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22.02.</t>
        </r>
      </text>
    </comment>
    <comment ref="N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29.04.</t>
        </r>
      </text>
    </comment>
    <comment ref="P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24.05.</t>
        </r>
      </text>
    </comment>
    <comment ref="R63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27.4</t>
        </r>
      </text>
    </comment>
    <comment ref="S6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23.8</t>
        </r>
      </text>
    </comment>
    <comment ref="T6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26.9.24</t>
        </r>
      </text>
    </comment>
    <comment ref="H6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01.11.</t>
        </r>
      </text>
    </comment>
    <comment ref="I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23.11.</t>
        </r>
      </text>
    </comment>
    <comment ref="L6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172,80e
01.03.</t>
        </r>
      </text>
    </comment>
    <comment ref="M6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H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11.09.</t>
        </r>
      </text>
    </comment>
    <comment ref="I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18.10.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</t>
        </r>
      </text>
    </comment>
    <comment ref="L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11.01</t>
        </r>
      </text>
    </comment>
    <comment ref="M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13.02.</t>
        </r>
      </text>
    </comment>
    <comment ref="N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11.04.</t>
        </r>
      </text>
    </comment>
    <comment ref="O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15.05.</t>
        </r>
      </text>
    </comment>
    <comment ref="Q67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18.7
</t>
        </r>
      </text>
    </comment>
    <comment ref="H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230.95
18.12</t>
        </r>
      </text>
    </comment>
    <comment ref="L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M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22.03.</t>
        </r>
      </text>
    </comment>
    <comment ref="N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23.05.</t>
        </r>
      </text>
    </comment>
    <comment ref="Q68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153.9
12.9.24
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158.20e
26.10.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158.50e
22.12.</t>
        </r>
      </text>
    </comment>
    <comment ref="L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M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N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07.05.</t>
        </r>
      </text>
    </comment>
    <comment ref="O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Q6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2.8</t>
        </r>
      </text>
    </comment>
    <comment ref="R6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26.8</t>
        </r>
      </text>
    </comment>
    <comment ref="S6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25.9.24</t>
        </r>
      </text>
    </comment>
    <comment ref="H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
70.00e</t>
        </r>
      </text>
    </comment>
    <comment ref="K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</t>
        </r>
      </text>
    </comment>
    <comment ref="L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21.02.</t>
        </r>
      </text>
    </comment>
    <comment ref="M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24.05.</t>
        </r>
      </text>
    </comment>
    <comment ref="H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24.11.
15.00e</t>
        </r>
      </text>
    </comment>
    <comment ref="I7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
snežana koprivica</t>
        </r>
      </text>
    </comment>
    <comment ref="H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25.09.</t>
        </r>
      </text>
    </comment>
    <comment ref="I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03.01.</t>
        </r>
      </text>
    </comment>
    <comment ref="J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14.02.</t>
        </r>
      </text>
    </comment>
    <comment ref="K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L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30.04.</t>
        </r>
      </text>
    </comment>
    <comment ref="O7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3.9
</t>
        </r>
      </text>
    </comment>
    <comment ref="I7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06.11.
151.20e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08.11.</t>
        </r>
      </text>
    </comment>
    <comment ref="K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08.02.</t>
        </r>
      </text>
    </comment>
    <comment ref="L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14.03.</t>
        </r>
      </text>
    </comment>
    <comment ref="M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10.04.</t>
        </r>
      </text>
    </comment>
    <comment ref="N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17.05.</t>
        </r>
      </text>
    </comment>
    <comment ref="Q73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11.6.24
</t>
        </r>
      </text>
    </comment>
    <comment ref="H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29.09.</t>
        </r>
      </text>
    </comment>
    <comment ref="I7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31.10.</t>
        </r>
      </text>
    </comment>
    <comment ref="K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29.12.
70.00e</t>
        </r>
      </text>
    </comment>
    <comment ref="L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31.01.</t>
        </r>
      </text>
    </comment>
    <comment ref="M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28.02.</t>
        </r>
      </text>
    </comment>
    <comment ref="N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29.03.</t>
        </r>
      </text>
    </comment>
    <comment ref="O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29.04.</t>
        </r>
      </text>
    </comment>
    <comment ref="P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30.05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06.09.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09.11.</t>
        </r>
      </text>
    </comment>
    <comment ref="K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08.12.</t>
        </r>
      </text>
    </comment>
    <comment ref="L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08.02.</t>
        </r>
      </text>
    </comment>
    <comment ref="N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O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P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08.04.</t>
        </r>
      </text>
    </comment>
    <comment ref="Q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08.05.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27.10.</t>
        </r>
      </text>
    </comment>
    <comment ref="J7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70.00
25.12.</t>
        </r>
      </text>
    </comment>
    <comment ref="K7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</t>
        </r>
      </text>
    </comment>
    <comment ref="H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24.11.</t>
        </r>
      </text>
    </comment>
    <comment ref="K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27.02.</t>
        </r>
      </text>
    </comment>
    <comment ref="M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26.04.</t>
        </r>
      </text>
    </comment>
    <comment ref="Q7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29.8</t>
        </r>
      </text>
    </comment>
    <comment ref="H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20.10.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16.01.</t>
        </r>
      </text>
    </comment>
    <comment ref="M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17.04.</t>
        </r>
      </text>
    </comment>
    <comment ref="P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17.05.</t>
        </r>
      </text>
    </comment>
    <comment ref="H8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8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30.10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28.11.</t>
        </r>
      </text>
    </comment>
    <comment ref="K8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28.12</t>
        </r>
      </text>
    </comment>
  </commentList>
</comments>
</file>

<file path=xl/sharedStrings.xml><?xml version="1.0" encoding="utf-8"?>
<sst xmlns="http://schemas.openxmlformats.org/spreadsheetml/2006/main" count="312" uniqueCount="106">
  <si>
    <t>SREDSTVA NAMJENJENA IZRADI FASADE ZGRADE</t>
  </si>
  <si>
    <r>
      <t>Iznos po m2 / 1.35</t>
    </r>
    <r>
      <rPr>
        <b/>
        <sz val="14"/>
        <color indexed="8"/>
        <rFont val="Calibri"/>
        <family val="2"/>
      </rPr>
      <t>€</t>
    </r>
  </si>
  <si>
    <t>UKUPAN DUG</t>
  </si>
  <si>
    <t>Broj rata</t>
  </si>
  <si>
    <t>STATUS</t>
  </si>
  <si>
    <t>septembar</t>
  </si>
  <si>
    <t>oktobar</t>
  </si>
  <si>
    <t>novembar</t>
  </si>
  <si>
    <t>decembar</t>
  </si>
  <si>
    <t>JANUAR</t>
  </si>
  <si>
    <t>FEBRUAR</t>
  </si>
  <si>
    <t>MART</t>
  </si>
  <si>
    <t>APRIL</t>
  </si>
  <si>
    <t>MAJ</t>
  </si>
  <si>
    <t>JUN</t>
  </si>
  <si>
    <t xml:space="preserve">Površina/m2 </t>
  </si>
  <si>
    <t>pd broj</t>
  </si>
  <si>
    <t xml:space="preserve">Ime i prezime </t>
  </si>
  <si>
    <t>JUL</t>
  </si>
  <si>
    <t>AVGUST</t>
  </si>
  <si>
    <t>Čogurić Stevan</t>
  </si>
  <si>
    <t>Dujović Mirjana</t>
  </si>
  <si>
    <t>Milunović Zdravko</t>
  </si>
  <si>
    <t>Popović Matijaš</t>
  </si>
  <si>
    <t>Jevrem Barjaktarović</t>
  </si>
  <si>
    <t>Jablan Drazen</t>
  </si>
  <si>
    <t>Čađenović Gordana</t>
  </si>
  <si>
    <t>Milić Sonja</t>
  </si>
  <si>
    <t>Ivanović Branko</t>
  </si>
  <si>
    <t>Bijelić Radosav</t>
  </si>
  <si>
    <t>Danica M. Spevak</t>
  </si>
  <si>
    <t>Mihal SpevaK</t>
  </si>
  <si>
    <t>Dašić Milijana</t>
  </si>
  <si>
    <t>Milović Dragoljub</t>
  </si>
  <si>
    <t>Popović Radovan</t>
  </si>
  <si>
    <t>Mirović Maja</t>
  </si>
  <si>
    <t>Pavićević Rade</t>
  </si>
  <si>
    <t>Mićković Žarko</t>
  </si>
  <si>
    <t>Nikolić Sonja</t>
  </si>
  <si>
    <t>Martinović Aleksandra</t>
  </si>
  <si>
    <t>Kovačević Slobodan</t>
  </si>
  <si>
    <t>Nikolić Budo</t>
  </si>
  <si>
    <t>Milatović Danijela</t>
  </si>
  <si>
    <t>Jelušić Marina</t>
  </si>
  <si>
    <t>Strahovlah Miodrag</t>
  </si>
  <si>
    <t>Radenović Mihailo</t>
  </si>
  <si>
    <t>28-29</t>
  </si>
  <si>
    <t>Perović Nataša</t>
  </si>
  <si>
    <t>Pavlović Ljilja</t>
  </si>
  <si>
    <t>Stamatović Budo</t>
  </si>
  <si>
    <t>Radonjić Dobrinka</t>
  </si>
  <si>
    <t>Malović Jelena</t>
  </si>
  <si>
    <t>Ćalasan Nedjeljko</t>
  </si>
  <si>
    <t>Ivana Markuš</t>
  </si>
  <si>
    <t>Peković Dragica</t>
  </si>
  <si>
    <t>Golubović Nenad</t>
  </si>
  <si>
    <t>Rolović Katarina</t>
  </si>
  <si>
    <t>Radonjić Miroslav</t>
  </si>
  <si>
    <t>Petrović Slava</t>
  </si>
  <si>
    <t>Martinović Jelena</t>
  </si>
  <si>
    <t>Cikotić Jasmin</t>
  </si>
  <si>
    <t>Božović Janko</t>
  </si>
  <si>
    <t>Popović Milan</t>
  </si>
  <si>
    <t>Knežević Vojka</t>
  </si>
  <si>
    <t>Čogurić Miroljub</t>
  </si>
  <si>
    <t>Jovović Dragan</t>
  </si>
  <si>
    <t>Pejović Katja</t>
  </si>
  <si>
    <t>Lješkovic Filip</t>
  </si>
  <si>
    <t>Madžgalj Milan</t>
  </si>
  <si>
    <t>Janičić Vasilj</t>
  </si>
  <si>
    <t>Marković Ljubomir</t>
  </si>
  <si>
    <t>Vučković Vesna</t>
  </si>
  <si>
    <t>Lekić Dragica</t>
  </si>
  <si>
    <t>Simićević Branka</t>
  </si>
  <si>
    <t>Zejak Sofija</t>
  </si>
  <si>
    <t>Mirković Lidija</t>
  </si>
  <si>
    <t>Jovović Milorad</t>
  </si>
  <si>
    <t>Knežević Miroljub</t>
  </si>
  <si>
    <t>Miranović Dušan</t>
  </si>
  <si>
    <t>Jovanović Desanka</t>
  </si>
  <si>
    <t>Mihailović Jovanka</t>
  </si>
  <si>
    <t>Šofranac Sanja</t>
  </si>
  <si>
    <t>Tomković Radmila</t>
  </si>
  <si>
    <t>Lainović Zoran</t>
  </si>
  <si>
    <t>Vuković Dragica</t>
  </si>
  <si>
    <t>67-68</t>
  </si>
  <si>
    <t>Blagojević Mirjana</t>
  </si>
  <si>
    <t>Vejnović Dragan</t>
  </si>
  <si>
    <t>Kostić Vasiljka</t>
  </si>
  <si>
    <t>Kažić Andrija</t>
  </si>
  <si>
    <t>Marković Rade</t>
  </si>
  <si>
    <t>Mihailov Zdravka</t>
  </si>
  <si>
    <t>Živković Slobodan</t>
  </si>
  <si>
    <t>Jokanović Dragomir</t>
  </si>
  <si>
    <t>Ćetković Rada</t>
  </si>
  <si>
    <t>Perović Dragan</t>
  </si>
  <si>
    <t>Đokić Ivica</t>
  </si>
  <si>
    <t>Bošković Staša</t>
  </si>
  <si>
    <t>Mladen Radenović</t>
  </si>
  <si>
    <t>UKUPNO</t>
  </si>
  <si>
    <t>PRIKUPLJENO NOVCA</t>
  </si>
  <si>
    <t>preostli dug</t>
  </si>
  <si>
    <t>Napomena: Stanovi na 10-tom spratu ali i oni koji imaju fasadu plaćaće samo  krečenje i postavljanje solbanki. Njihov ukupni trošak iznosiće 350e.</t>
  </si>
  <si>
    <t>Ukupan dug</t>
  </si>
  <si>
    <t>Iznos rate</t>
  </si>
  <si>
    <r>
      <t>RUSKA KULA M2;       ŽIRO RAČUN 520-40552-57</t>
    </r>
    <r>
      <rPr>
        <b/>
        <sz val="14"/>
        <color indexed="63"/>
        <rFont val="Calibri"/>
        <family val="2"/>
      </rPr>
      <t xml:space="preserve">  KOD HIPOTEKARNE BANKE;        STANJE  2.10.2024.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</si>
</sst>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color rgb="FF3F3F3F"/>
      <name val="Calibri"/>
      <family val="2"/>
      <scheme val="minor"/>
    </font>
    <font>
      <b/>
      <sz val="14"/>
      <color indexed="63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16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3F3F3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2" borderId="1" applyNumberFormat="0" applyAlignment="0" applyProtection="0"/>
  </cellStyleXfs>
  <cellXfs count="13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textRotation="90"/>
    </xf>
    <xf numFmtId="0" fontId="7" fillId="0" borderId="14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9" fillId="0" borderId="16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2" fontId="11" fillId="0" borderId="20" xfId="0" applyNumberFormat="1" applyFont="1" applyBorder="1"/>
    <xf numFmtId="2" fontId="12" fillId="0" borderId="18" xfId="0" applyNumberFormat="1" applyFont="1" applyFill="1" applyBorder="1"/>
    <xf numFmtId="2" fontId="12" fillId="0" borderId="21" xfId="0" applyNumberFormat="1" applyFont="1" applyBorder="1"/>
    <xf numFmtId="2" fontId="1" fillId="0" borderId="21" xfId="0" applyNumberFormat="1" applyFont="1" applyBorder="1" applyAlignment="1">
      <alignment horizontal="center"/>
    </xf>
    <xf numFmtId="16" fontId="3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/>
    <xf numFmtId="2" fontId="12" fillId="0" borderId="22" xfId="0" applyNumberFormat="1" applyFont="1" applyBorder="1"/>
    <xf numFmtId="1" fontId="13" fillId="0" borderId="24" xfId="0" applyNumberFormat="1" applyFon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15" fillId="0" borderId="10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2" fillId="0" borderId="25" xfId="0" applyNumberFormat="1" applyFont="1" applyBorder="1"/>
    <xf numFmtId="2" fontId="12" fillId="0" borderId="23" xfId="0" applyNumberFormat="1" applyFont="1" applyBorder="1"/>
    <xf numFmtId="2" fontId="12" fillId="0" borderId="23" xfId="0" applyNumberFormat="1" applyFont="1" applyFill="1" applyBorder="1"/>
    <xf numFmtId="1" fontId="9" fillId="0" borderId="10" xfId="0" applyNumberFormat="1" applyFont="1" applyBorder="1" applyAlignment="1">
      <alignment horizontal="center"/>
    </xf>
    <xf numFmtId="2" fontId="16" fillId="0" borderId="21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16" fillId="0" borderId="26" xfId="0" applyNumberFormat="1" applyFont="1" applyBorder="1" applyAlignment="1">
      <alignment horizontal="center"/>
    </xf>
    <xf numFmtId="1" fontId="13" fillId="0" borderId="29" xfId="0" applyNumberFormat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 vertical="center"/>
    </xf>
    <xf numFmtId="2" fontId="19" fillId="0" borderId="31" xfId="0" applyNumberFormat="1" applyFont="1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2" fontId="17" fillId="0" borderId="10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/>
    </xf>
    <xf numFmtId="2" fontId="12" fillId="0" borderId="10" xfId="0" applyNumberFormat="1" applyFont="1" applyBorder="1"/>
    <xf numFmtId="0" fontId="12" fillId="0" borderId="0" xfId="0" applyFont="1"/>
    <xf numFmtId="2" fontId="9" fillId="0" borderId="21" xfId="0" applyNumberFormat="1" applyFont="1" applyFill="1" applyBorder="1" applyAlignment="1">
      <alignment horizontal="center"/>
    </xf>
    <xf numFmtId="2" fontId="20" fillId="0" borderId="26" xfId="0" applyNumberFormat="1" applyFont="1" applyFill="1" applyBorder="1" applyAlignment="1">
      <alignment horizontal="center"/>
    </xf>
    <xf numFmtId="2" fontId="16" fillId="0" borderId="32" xfId="0" applyNumberFormat="1" applyFont="1" applyFill="1" applyBorder="1" applyAlignment="1">
      <alignment horizontal="center"/>
    </xf>
    <xf numFmtId="2" fontId="3" fillId="0" borderId="29" xfId="0" applyNumberFormat="1" applyFont="1" applyBorder="1" applyAlignment="1">
      <alignment horizontal="center" vertical="center"/>
    </xf>
    <xf numFmtId="2" fontId="9" fillId="4" borderId="33" xfId="0" applyNumberFormat="1" applyFont="1" applyFill="1" applyBorder="1" applyAlignment="1">
      <alignment horizontal="center"/>
    </xf>
    <xf numFmtId="1" fontId="16" fillId="0" borderId="34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2" fontId="3" fillId="0" borderId="39" xfId="0" applyNumberFormat="1" applyFont="1" applyBorder="1" applyAlignment="1">
      <alignment horizontal="center" vertical="center"/>
    </xf>
    <xf numFmtId="2" fontId="7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2" fontId="3" fillId="6" borderId="18" xfId="0" applyNumberFormat="1" applyFont="1" applyFill="1" applyBorder="1" applyAlignment="1">
      <alignment horizontal="center" vertical="center"/>
    </xf>
    <xf numFmtId="2" fontId="9" fillId="6" borderId="19" xfId="0" applyNumberFormat="1" applyFont="1" applyFill="1" applyBorder="1" applyAlignment="1">
      <alignment horizontal="center"/>
    </xf>
    <xf numFmtId="1" fontId="9" fillId="6" borderId="10" xfId="0" applyNumberFormat="1" applyFont="1" applyFill="1" applyBorder="1" applyAlignment="1">
      <alignment horizontal="center"/>
    </xf>
    <xf numFmtId="2" fontId="16" fillId="6" borderId="25" xfId="0" applyNumberFormat="1" applyFont="1" applyFill="1" applyBorder="1" applyAlignment="1">
      <alignment horizontal="center"/>
    </xf>
    <xf numFmtId="2" fontId="12" fillId="6" borderId="18" xfId="0" applyNumberFormat="1" applyFont="1" applyFill="1" applyBorder="1"/>
    <xf numFmtId="0" fontId="3" fillId="6" borderId="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1" fontId="16" fillId="6" borderId="25" xfId="0" applyNumberFormat="1" applyFont="1" applyFill="1" applyBorder="1" applyAlignment="1">
      <alignment horizontal="center"/>
    </xf>
    <xf numFmtId="2" fontId="14" fillId="6" borderId="10" xfId="0" applyNumberFormat="1" applyFont="1" applyFill="1" applyBorder="1" applyAlignment="1">
      <alignment horizontal="center"/>
    </xf>
    <xf numFmtId="2" fontId="25" fillId="0" borderId="10" xfId="0" applyNumberFormat="1" applyFont="1" applyBorder="1" applyAlignment="1">
      <alignment horizontal="center"/>
    </xf>
    <xf numFmtId="1" fontId="10" fillId="6" borderId="10" xfId="0" applyNumberFormat="1" applyFont="1" applyFill="1" applyBorder="1" applyAlignment="1">
      <alignment horizontal="center"/>
    </xf>
    <xf numFmtId="2" fontId="12" fillId="6" borderId="25" xfId="0" applyNumberFormat="1" applyFont="1" applyFill="1" applyBorder="1"/>
    <xf numFmtId="1" fontId="10" fillId="6" borderId="10" xfId="0" applyNumberFormat="1" applyFont="1" applyFill="1" applyBorder="1" applyAlignment="1">
      <alignment horizontal="center" vertical="center"/>
    </xf>
    <xf numFmtId="2" fontId="12" fillId="6" borderId="10" xfId="0" applyNumberFormat="1" applyFont="1" applyFill="1" applyBorder="1" applyAlignment="1">
      <alignment horizontal="center"/>
    </xf>
    <xf numFmtId="1" fontId="13" fillId="6" borderId="10" xfId="0" applyNumberFormat="1" applyFont="1" applyFill="1" applyBorder="1" applyAlignment="1">
      <alignment horizontal="center"/>
    </xf>
    <xf numFmtId="2" fontId="17" fillId="6" borderId="10" xfId="0" applyNumberFormat="1" applyFont="1" applyFill="1" applyBorder="1" applyAlignment="1">
      <alignment horizontal="center"/>
    </xf>
    <xf numFmtId="2" fontId="17" fillId="6" borderId="10" xfId="0" applyNumberFormat="1" applyFont="1" applyFill="1" applyBorder="1"/>
    <xf numFmtId="1" fontId="13" fillId="6" borderId="29" xfId="0" applyNumberFormat="1" applyFont="1" applyFill="1" applyBorder="1" applyAlignment="1">
      <alignment horizontal="center" vertical="center"/>
    </xf>
    <xf numFmtId="2" fontId="17" fillId="6" borderId="30" xfId="0" applyNumberFormat="1" applyFont="1" applyFill="1" applyBorder="1" applyAlignment="1">
      <alignment horizontal="center"/>
    </xf>
    <xf numFmtId="2" fontId="18" fillId="6" borderId="30" xfId="0" applyNumberFormat="1" applyFont="1" applyFill="1" applyBorder="1" applyAlignment="1">
      <alignment horizontal="center"/>
    </xf>
    <xf numFmtId="2" fontId="17" fillId="6" borderId="28" xfId="0" applyNumberFormat="1" applyFont="1" applyFill="1" applyBorder="1"/>
    <xf numFmtId="2" fontId="16" fillId="6" borderId="21" xfId="0" applyNumberFormat="1" applyFont="1" applyFill="1" applyBorder="1" applyAlignment="1">
      <alignment horizontal="center"/>
    </xf>
    <xf numFmtId="2" fontId="12" fillId="6" borderId="21" xfId="0" applyNumberFormat="1" applyFont="1" applyFill="1" applyBorder="1"/>
    <xf numFmtId="1" fontId="13" fillId="6" borderId="24" xfId="0" applyNumberFormat="1" applyFont="1" applyFill="1" applyBorder="1" applyAlignment="1">
      <alignment horizontal="center"/>
    </xf>
    <xf numFmtId="2" fontId="3" fillId="6" borderId="29" xfId="0" applyNumberFormat="1" applyFont="1" applyFill="1" applyBorder="1" applyAlignment="1">
      <alignment horizontal="center" vertical="center"/>
    </xf>
    <xf numFmtId="2" fontId="9" fillId="6" borderId="33" xfId="0" applyNumberFormat="1" applyFont="1" applyFill="1" applyBorder="1" applyAlignment="1">
      <alignment horizontal="center"/>
    </xf>
    <xf numFmtId="1" fontId="16" fillId="6" borderId="34" xfId="0" applyNumberFormat="1" applyFont="1" applyFill="1" applyBorder="1" applyAlignment="1">
      <alignment horizontal="center"/>
    </xf>
    <xf numFmtId="2" fontId="16" fillId="6" borderId="1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/>
    </xf>
    <xf numFmtId="2" fontId="12" fillId="0" borderId="0" xfId="0" applyNumberFormat="1" applyFont="1" applyFill="1" applyBorder="1"/>
    <xf numFmtId="2" fontId="7" fillId="0" borderId="0" xfId="0" applyNumberFormat="1" applyFont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" fontId="7" fillId="0" borderId="36" xfId="0" applyNumberFormat="1" applyFont="1" applyBorder="1" applyAlignment="1">
      <alignment horizontal="center"/>
    </xf>
    <xf numFmtId="0" fontId="7" fillId="5" borderId="3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2" fontId="7" fillId="5" borderId="35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2" fontId="16" fillId="6" borderId="27" xfId="0" applyNumberFormat="1" applyFont="1" applyFill="1" applyBorder="1" applyAlignment="1">
      <alignment horizontal="center"/>
    </xf>
    <xf numFmtId="2" fontId="15" fillId="6" borderId="10" xfId="0" applyNumberFormat="1" applyFont="1" applyFill="1" applyBorder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W116"/>
  <sheetViews>
    <sheetView tabSelected="1" view="pageBreakPreview" zoomScale="70" zoomScaleNormal="70" zoomScaleSheetLayoutView="70" workbookViewId="0">
      <selection activeCell="U83" sqref="A4:U83"/>
    </sheetView>
  </sheetViews>
  <sheetFormatPr defaultRowHeight="18.75" x14ac:dyDescent="0.25"/>
  <cols>
    <col min="1" max="1" width="9.28515625" style="12" bestFit="1" customWidth="1"/>
    <col min="2" max="2" width="26.28515625" style="12" customWidth="1"/>
    <col min="3" max="3" width="10.42578125" style="12" customWidth="1"/>
    <col min="4" max="4" width="13.28515625" style="56" customWidth="1"/>
    <col min="5" max="6" width="13.85546875" style="57" customWidth="1"/>
    <col min="7" max="7" width="19.5703125" style="13" customWidth="1"/>
    <col min="8" max="8" width="14.140625" style="56" customWidth="1"/>
    <col min="9" max="9" width="10.7109375" style="12" customWidth="1"/>
    <col min="10" max="10" width="10.85546875" style="12" customWidth="1"/>
    <col min="11" max="11" width="10.28515625" style="12" customWidth="1"/>
    <col min="12" max="12" width="10.42578125" style="12" customWidth="1"/>
    <col min="13" max="13" width="11.85546875" style="12" customWidth="1"/>
    <col min="14" max="14" width="10.140625" style="12" customWidth="1"/>
    <col min="15" max="15" width="11.28515625" style="12" customWidth="1"/>
    <col min="16" max="16" width="14" style="12" customWidth="1"/>
    <col min="17" max="18" width="12.42578125" style="12" customWidth="1"/>
    <col min="19" max="20" width="13.85546875" style="12" customWidth="1"/>
    <col min="21" max="21" width="12" style="12" bestFit="1" customWidth="1"/>
    <col min="22" max="16384" width="9.140625" style="12"/>
  </cols>
  <sheetData>
    <row r="1" spans="1:257" s="1" customFormat="1" ht="36.75" customHeight="1" thickBot="1" x14ac:dyDescent="0.3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01"/>
    </row>
    <row r="2" spans="1:257" s="2" customFormat="1" ht="37.5" customHeight="1" thickBot="1" x14ac:dyDescent="0.3">
      <c r="A2" s="112" t="s">
        <v>105</v>
      </c>
      <c r="B2" s="113"/>
      <c r="C2" s="113"/>
      <c r="D2" s="113"/>
      <c r="E2" s="113"/>
      <c r="F2" s="113"/>
      <c r="G2" s="113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5"/>
    </row>
    <row r="3" spans="1:257" ht="30" customHeight="1" thickBot="1" x14ac:dyDescent="0.3">
      <c r="A3" s="116"/>
      <c r="B3" s="117"/>
      <c r="C3" s="117"/>
      <c r="D3" s="117"/>
      <c r="E3" s="117"/>
      <c r="F3" s="117"/>
      <c r="G3" s="118"/>
      <c r="H3" s="119">
        <v>2023</v>
      </c>
      <c r="I3" s="119"/>
      <c r="J3" s="119"/>
      <c r="K3" s="119"/>
      <c r="L3" s="120">
        <v>2024</v>
      </c>
      <c r="M3" s="120"/>
      <c r="N3" s="120"/>
      <c r="O3" s="120"/>
      <c r="P3" s="120"/>
      <c r="Q3" s="120"/>
      <c r="R3" s="3"/>
      <c r="S3" s="121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3"/>
      <c r="AY3" s="4" t="s">
        <v>1</v>
      </c>
      <c r="AZ3" s="5" t="s">
        <v>2</v>
      </c>
      <c r="BA3" s="6" t="s">
        <v>3</v>
      </c>
      <c r="BB3" s="7" t="s">
        <v>4</v>
      </c>
      <c r="BC3" s="8" t="s">
        <v>5</v>
      </c>
      <c r="BD3" s="8" t="s">
        <v>6</v>
      </c>
      <c r="BE3" s="9" t="s">
        <v>7</v>
      </c>
      <c r="BF3" s="10" t="s">
        <v>8</v>
      </c>
      <c r="BG3" s="10" t="s">
        <v>9</v>
      </c>
      <c r="BH3" s="10" t="s">
        <v>10</v>
      </c>
      <c r="BI3" s="10" t="s">
        <v>11</v>
      </c>
      <c r="BJ3" s="10" t="s">
        <v>12</v>
      </c>
      <c r="BK3" s="10" t="s">
        <v>13</v>
      </c>
      <c r="BL3" s="10" t="s">
        <v>14</v>
      </c>
      <c r="BM3" s="11" t="s">
        <v>2</v>
      </c>
      <c r="BN3" s="4" t="s">
        <v>15</v>
      </c>
      <c r="BO3" s="4" t="s">
        <v>1</v>
      </c>
      <c r="BP3" s="5" t="s">
        <v>2</v>
      </c>
      <c r="BQ3" s="6" t="s">
        <v>3</v>
      </c>
      <c r="BR3" s="7" t="s">
        <v>4</v>
      </c>
      <c r="BS3" s="8" t="s">
        <v>5</v>
      </c>
      <c r="BT3" s="8" t="s">
        <v>6</v>
      </c>
      <c r="BU3" s="9" t="s">
        <v>7</v>
      </c>
      <c r="BV3" s="10" t="s">
        <v>8</v>
      </c>
      <c r="BW3" s="10" t="s">
        <v>9</v>
      </c>
      <c r="BX3" s="10" t="s">
        <v>10</v>
      </c>
      <c r="BY3" s="10" t="s">
        <v>11</v>
      </c>
      <c r="BZ3" s="10" t="s">
        <v>12</v>
      </c>
      <c r="CA3" s="10" t="s">
        <v>13</v>
      </c>
      <c r="CB3" s="10" t="s">
        <v>14</v>
      </c>
      <c r="CC3" s="11" t="s">
        <v>2</v>
      </c>
      <c r="CD3" s="4" t="s">
        <v>15</v>
      </c>
      <c r="CE3" s="4" t="s">
        <v>1</v>
      </c>
      <c r="CF3" s="5" t="s">
        <v>2</v>
      </c>
      <c r="CG3" s="6" t="s">
        <v>3</v>
      </c>
      <c r="CH3" s="7" t="s">
        <v>4</v>
      </c>
      <c r="CI3" s="8" t="s">
        <v>5</v>
      </c>
      <c r="CJ3" s="8" t="s">
        <v>6</v>
      </c>
      <c r="CK3" s="9" t="s">
        <v>7</v>
      </c>
      <c r="CL3" s="10" t="s">
        <v>8</v>
      </c>
      <c r="CM3" s="10" t="s">
        <v>9</v>
      </c>
      <c r="CN3" s="10" t="s">
        <v>10</v>
      </c>
      <c r="CO3" s="10" t="s">
        <v>11</v>
      </c>
      <c r="CP3" s="10" t="s">
        <v>12</v>
      </c>
      <c r="CQ3" s="10" t="s">
        <v>13</v>
      </c>
      <c r="CR3" s="10" t="s">
        <v>14</v>
      </c>
      <c r="CS3" s="11" t="s">
        <v>2</v>
      </c>
      <c r="CT3" s="4" t="s">
        <v>15</v>
      </c>
      <c r="CU3" s="4" t="s">
        <v>1</v>
      </c>
      <c r="CV3" s="5" t="s">
        <v>2</v>
      </c>
      <c r="CW3" s="6" t="s">
        <v>3</v>
      </c>
      <c r="CX3" s="7" t="s">
        <v>4</v>
      </c>
      <c r="CY3" s="8" t="s">
        <v>5</v>
      </c>
      <c r="CZ3" s="8" t="s">
        <v>6</v>
      </c>
      <c r="DA3" s="9" t="s">
        <v>7</v>
      </c>
      <c r="DB3" s="10" t="s">
        <v>8</v>
      </c>
      <c r="DC3" s="10" t="s">
        <v>9</v>
      </c>
      <c r="DD3" s="10" t="s">
        <v>10</v>
      </c>
      <c r="DE3" s="10" t="s">
        <v>11</v>
      </c>
      <c r="DF3" s="10" t="s">
        <v>12</v>
      </c>
      <c r="DG3" s="10" t="s">
        <v>13</v>
      </c>
      <c r="DH3" s="10" t="s">
        <v>14</v>
      </c>
      <c r="DI3" s="11" t="s">
        <v>2</v>
      </c>
      <c r="DJ3" s="4" t="s">
        <v>15</v>
      </c>
      <c r="DK3" s="4" t="s">
        <v>1</v>
      </c>
      <c r="DL3" s="5" t="s">
        <v>2</v>
      </c>
      <c r="DM3" s="6" t="s">
        <v>3</v>
      </c>
      <c r="DN3" s="7" t="s">
        <v>4</v>
      </c>
      <c r="DO3" s="8" t="s">
        <v>5</v>
      </c>
      <c r="DP3" s="8" t="s">
        <v>6</v>
      </c>
      <c r="DQ3" s="9" t="s">
        <v>7</v>
      </c>
      <c r="DR3" s="10" t="s">
        <v>8</v>
      </c>
      <c r="DS3" s="10" t="s">
        <v>9</v>
      </c>
      <c r="DT3" s="10" t="s">
        <v>10</v>
      </c>
      <c r="DU3" s="10" t="s">
        <v>11</v>
      </c>
      <c r="DV3" s="10" t="s">
        <v>12</v>
      </c>
      <c r="DW3" s="10" t="s">
        <v>13</v>
      </c>
      <c r="DX3" s="10" t="s">
        <v>14</v>
      </c>
      <c r="DY3" s="11" t="s">
        <v>2</v>
      </c>
      <c r="DZ3" s="4" t="s">
        <v>15</v>
      </c>
      <c r="EA3" s="4" t="s">
        <v>1</v>
      </c>
      <c r="EB3" s="5" t="s">
        <v>2</v>
      </c>
      <c r="EC3" s="6" t="s">
        <v>3</v>
      </c>
      <c r="ED3" s="7" t="s">
        <v>4</v>
      </c>
      <c r="EE3" s="8" t="s">
        <v>5</v>
      </c>
      <c r="EF3" s="8" t="s">
        <v>6</v>
      </c>
      <c r="EG3" s="9" t="s">
        <v>7</v>
      </c>
      <c r="EH3" s="10" t="s">
        <v>8</v>
      </c>
      <c r="EI3" s="10" t="s">
        <v>9</v>
      </c>
      <c r="EJ3" s="10" t="s">
        <v>10</v>
      </c>
      <c r="EK3" s="10" t="s">
        <v>11</v>
      </c>
      <c r="EL3" s="10" t="s">
        <v>12</v>
      </c>
      <c r="EM3" s="10" t="s">
        <v>13</v>
      </c>
      <c r="EN3" s="10" t="s">
        <v>14</v>
      </c>
      <c r="EO3" s="11" t="s">
        <v>2</v>
      </c>
      <c r="EP3" s="4" t="s">
        <v>15</v>
      </c>
      <c r="EQ3" s="4" t="s">
        <v>1</v>
      </c>
      <c r="ER3" s="5" t="s">
        <v>2</v>
      </c>
      <c r="ES3" s="6" t="s">
        <v>3</v>
      </c>
      <c r="ET3" s="7" t="s">
        <v>4</v>
      </c>
      <c r="EU3" s="8" t="s">
        <v>5</v>
      </c>
      <c r="EV3" s="8" t="s">
        <v>6</v>
      </c>
      <c r="EW3" s="9" t="s">
        <v>7</v>
      </c>
      <c r="EX3" s="10" t="s">
        <v>8</v>
      </c>
      <c r="EY3" s="10" t="s">
        <v>9</v>
      </c>
      <c r="EZ3" s="10" t="s">
        <v>10</v>
      </c>
      <c r="FA3" s="10" t="s">
        <v>11</v>
      </c>
      <c r="FB3" s="10" t="s">
        <v>12</v>
      </c>
      <c r="FC3" s="10" t="s">
        <v>13</v>
      </c>
      <c r="FD3" s="10" t="s">
        <v>14</v>
      </c>
      <c r="FE3" s="11" t="s">
        <v>2</v>
      </c>
      <c r="FF3" s="4" t="s">
        <v>15</v>
      </c>
      <c r="FG3" s="4" t="s">
        <v>1</v>
      </c>
      <c r="FH3" s="5" t="s">
        <v>2</v>
      </c>
      <c r="FI3" s="6" t="s">
        <v>3</v>
      </c>
      <c r="FJ3" s="7" t="s">
        <v>4</v>
      </c>
      <c r="FK3" s="8" t="s">
        <v>5</v>
      </c>
      <c r="FL3" s="8" t="s">
        <v>6</v>
      </c>
      <c r="FM3" s="9" t="s">
        <v>7</v>
      </c>
      <c r="FN3" s="10" t="s">
        <v>8</v>
      </c>
      <c r="FO3" s="10" t="s">
        <v>9</v>
      </c>
      <c r="FP3" s="10" t="s">
        <v>10</v>
      </c>
      <c r="FQ3" s="10" t="s">
        <v>11</v>
      </c>
      <c r="FR3" s="10" t="s">
        <v>12</v>
      </c>
      <c r="FS3" s="10" t="s">
        <v>13</v>
      </c>
      <c r="FT3" s="10" t="s">
        <v>14</v>
      </c>
      <c r="FU3" s="11" t="s">
        <v>2</v>
      </c>
      <c r="FV3" s="4" t="s">
        <v>15</v>
      </c>
      <c r="FW3" s="4" t="s">
        <v>1</v>
      </c>
      <c r="FX3" s="5" t="s">
        <v>2</v>
      </c>
      <c r="FY3" s="6" t="s">
        <v>3</v>
      </c>
      <c r="FZ3" s="7" t="s">
        <v>4</v>
      </c>
      <c r="GA3" s="8" t="s">
        <v>5</v>
      </c>
      <c r="GB3" s="8" t="s">
        <v>6</v>
      </c>
      <c r="GC3" s="9" t="s">
        <v>7</v>
      </c>
      <c r="GD3" s="10" t="s">
        <v>8</v>
      </c>
      <c r="GE3" s="10" t="s">
        <v>9</v>
      </c>
      <c r="GF3" s="10" t="s">
        <v>10</v>
      </c>
      <c r="GG3" s="10" t="s">
        <v>11</v>
      </c>
      <c r="GH3" s="10" t="s">
        <v>12</v>
      </c>
      <c r="GI3" s="10" t="s">
        <v>13</v>
      </c>
      <c r="GJ3" s="10" t="s">
        <v>14</v>
      </c>
      <c r="GK3" s="11" t="s">
        <v>2</v>
      </c>
      <c r="GL3" s="4" t="s">
        <v>15</v>
      </c>
      <c r="GM3" s="4" t="s">
        <v>1</v>
      </c>
      <c r="GN3" s="5" t="s">
        <v>2</v>
      </c>
      <c r="GO3" s="6" t="s">
        <v>3</v>
      </c>
      <c r="GP3" s="7" t="s">
        <v>4</v>
      </c>
      <c r="GQ3" s="8" t="s">
        <v>5</v>
      </c>
      <c r="GR3" s="8" t="s">
        <v>6</v>
      </c>
      <c r="GS3" s="9" t="s">
        <v>7</v>
      </c>
      <c r="GT3" s="10" t="s">
        <v>8</v>
      </c>
      <c r="GU3" s="10" t="s">
        <v>9</v>
      </c>
      <c r="GV3" s="10" t="s">
        <v>10</v>
      </c>
      <c r="GW3" s="10" t="s">
        <v>11</v>
      </c>
      <c r="GX3" s="10" t="s">
        <v>12</v>
      </c>
      <c r="GY3" s="10" t="s">
        <v>13</v>
      </c>
      <c r="GZ3" s="10" t="s">
        <v>14</v>
      </c>
      <c r="HA3" s="11" t="s">
        <v>2</v>
      </c>
      <c r="HB3" s="4" t="s">
        <v>15</v>
      </c>
      <c r="HC3" s="4" t="s">
        <v>1</v>
      </c>
      <c r="HD3" s="5" t="s">
        <v>2</v>
      </c>
      <c r="HE3" s="6" t="s">
        <v>3</v>
      </c>
      <c r="HF3" s="7" t="s">
        <v>4</v>
      </c>
      <c r="HG3" s="8" t="s">
        <v>5</v>
      </c>
      <c r="HH3" s="8" t="s">
        <v>6</v>
      </c>
      <c r="HI3" s="9" t="s">
        <v>7</v>
      </c>
      <c r="HJ3" s="10" t="s">
        <v>8</v>
      </c>
      <c r="HK3" s="10" t="s">
        <v>9</v>
      </c>
      <c r="HL3" s="10" t="s">
        <v>10</v>
      </c>
      <c r="HM3" s="10" t="s">
        <v>11</v>
      </c>
      <c r="HN3" s="10" t="s">
        <v>12</v>
      </c>
      <c r="HO3" s="10" t="s">
        <v>13</v>
      </c>
      <c r="HP3" s="10" t="s">
        <v>14</v>
      </c>
      <c r="HQ3" s="11" t="s">
        <v>2</v>
      </c>
      <c r="HR3" s="4" t="s">
        <v>15</v>
      </c>
      <c r="HS3" s="4" t="s">
        <v>1</v>
      </c>
      <c r="HT3" s="5" t="s">
        <v>2</v>
      </c>
      <c r="HU3" s="6" t="s">
        <v>3</v>
      </c>
      <c r="HV3" s="7" t="s">
        <v>4</v>
      </c>
      <c r="HW3" s="8" t="s">
        <v>5</v>
      </c>
      <c r="HX3" s="8" t="s">
        <v>6</v>
      </c>
      <c r="HY3" s="9" t="s">
        <v>7</v>
      </c>
      <c r="HZ3" s="10" t="s">
        <v>8</v>
      </c>
      <c r="IA3" s="10" t="s">
        <v>9</v>
      </c>
      <c r="IB3" s="10" t="s">
        <v>10</v>
      </c>
      <c r="IC3" s="10" t="s">
        <v>11</v>
      </c>
      <c r="ID3" s="10" t="s">
        <v>12</v>
      </c>
      <c r="IE3" s="10" t="s">
        <v>13</v>
      </c>
      <c r="IF3" s="10" t="s">
        <v>14</v>
      </c>
      <c r="IG3" s="11" t="s">
        <v>2</v>
      </c>
      <c r="IH3" s="4" t="s">
        <v>15</v>
      </c>
      <c r="II3" s="4" t="s">
        <v>1</v>
      </c>
      <c r="IJ3" s="5" t="s">
        <v>2</v>
      </c>
      <c r="IK3" s="6" t="s">
        <v>3</v>
      </c>
      <c r="IL3" s="7" t="s">
        <v>4</v>
      </c>
      <c r="IM3" s="8" t="s">
        <v>5</v>
      </c>
      <c r="IN3" s="8" t="s">
        <v>6</v>
      </c>
      <c r="IO3" s="9" t="s">
        <v>7</v>
      </c>
      <c r="IP3" s="10" t="s">
        <v>8</v>
      </c>
      <c r="IQ3" s="10" t="s">
        <v>9</v>
      </c>
      <c r="IR3" s="10" t="s">
        <v>10</v>
      </c>
      <c r="IS3" s="10" t="s">
        <v>11</v>
      </c>
      <c r="IT3" s="10" t="s">
        <v>12</v>
      </c>
      <c r="IU3" s="10" t="s">
        <v>13</v>
      </c>
      <c r="IV3" s="10" t="s">
        <v>14</v>
      </c>
      <c r="IW3" s="11" t="s">
        <v>2</v>
      </c>
    </row>
    <row r="4" spans="1:257" ht="86.25" customHeight="1" thickBot="1" x14ac:dyDescent="0.3">
      <c r="A4" s="12" t="s">
        <v>16</v>
      </c>
      <c r="B4" s="13" t="s">
        <v>17</v>
      </c>
      <c r="C4" s="14" t="s">
        <v>15</v>
      </c>
      <c r="D4" s="15" t="s">
        <v>104</v>
      </c>
      <c r="E4" s="16" t="s">
        <v>103</v>
      </c>
      <c r="F4" s="16"/>
      <c r="G4" s="13" t="s">
        <v>4</v>
      </c>
      <c r="H4" s="8" t="s">
        <v>5</v>
      </c>
      <c r="I4" s="8" t="s">
        <v>6</v>
      </c>
      <c r="J4" s="9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18</v>
      </c>
      <c r="S4" s="10" t="s">
        <v>19</v>
      </c>
      <c r="T4" s="102" t="s">
        <v>5</v>
      </c>
      <c r="U4" s="11" t="s">
        <v>2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7"/>
    </row>
    <row r="5" spans="1:257" ht="19.5" thickBot="1" x14ac:dyDescent="0.35">
      <c r="A5" s="12">
        <v>1</v>
      </c>
      <c r="B5" s="12" t="s">
        <v>20</v>
      </c>
      <c r="C5" s="12">
        <v>74</v>
      </c>
      <c r="D5" s="18">
        <f>E5/F5</f>
        <v>62.4375</v>
      </c>
      <c r="E5" s="19">
        <f>C5*13.5</f>
        <v>999</v>
      </c>
      <c r="F5" s="20">
        <v>16</v>
      </c>
      <c r="G5" s="21"/>
      <c r="H5" s="22">
        <v>62.4</v>
      </c>
      <c r="I5" s="22">
        <v>62.4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>
        <f t="shared" ref="U5:U36" si="0">E5-SUM(H5:S5)</f>
        <v>874.2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7"/>
    </row>
    <row r="6" spans="1:257" s="71" customFormat="1" ht="19.5" thickBot="1" x14ac:dyDescent="0.35">
      <c r="A6" s="71">
        <v>2</v>
      </c>
      <c r="B6" s="71" t="s">
        <v>21</v>
      </c>
      <c r="C6" s="71">
        <v>74</v>
      </c>
      <c r="D6" s="72">
        <f t="shared" ref="D6:D71" si="1">E6/F6</f>
        <v>99.9</v>
      </c>
      <c r="E6" s="73">
        <f t="shared" ref="E6:E71" si="2">C6*13.5</f>
        <v>999</v>
      </c>
      <c r="F6" s="82">
        <v>10</v>
      </c>
      <c r="G6" s="94"/>
      <c r="H6" s="76">
        <v>99.9</v>
      </c>
      <c r="I6" s="76">
        <v>99.9</v>
      </c>
      <c r="J6" s="76">
        <v>99.9</v>
      </c>
      <c r="K6" s="76">
        <v>99.9</v>
      </c>
      <c r="L6" s="76">
        <v>99.9</v>
      </c>
      <c r="M6" s="76">
        <v>99.9</v>
      </c>
      <c r="N6" s="76">
        <v>99.9</v>
      </c>
      <c r="O6" s="76">
        <v>99.9</v>
      </c>
      <c r="P6" s="76">
        <v>99.9</v>
      </c>
      <c r="Q6" s="76">
        <v>99.9</v>
      </c>
      <c r="R6" s="76"/>
      <c r="S6" s="76"/>
      <c r="T6" s="76"/>
      <c r="U6" s="76">
        <f t="shared" si="0"/>
        <v>0</v>
      </c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8"/>
    </row>
    <row r="7" spans="1:257" ht="19.5" thickBot="1" x14ac:dyDescent="0.35">
      <c r="A7" s="12">
        <v>3</v>
      </c>
      <c r="B7" s="12" t="s">
        <v>22</v>
      </c>
      <c r="C7" s="12">
        <v>74</v>
      </c>
      <c r="D7" s="18">
        <f t="shared" si="1"/>
        <v>62.4375</v>
      </c>
      <c r="E7" s="19">
        <f t="shared" si="2"/>
        <v>999</v>
      </c>
      <c r="F7" s="20">
        <v>16</v>
      </c>
      <c r="G7" s="24"/>
      <c r="H7" s="22">
        <v>65</v>
      </c>
      <c r="I7" s="22">
        <v>62.44</v>
      </c>
      <c r="J7" s="22">
        <v>62.44</v>
      </c>
      <c r="K7" s="22">
        <v>62.44</v>
      </c>
      <c r="L7" s="22">
        <v>27.559999999999995</v>
      </c>
      <c r="M7" s="22"/>
      <c r="N7" s="22"/>
      <c r="O7" s="22"/>
      <c r="P7" s="22"/>
      <c r="Q7" s="22"/>
      <c r="R7" s="22"/>
      <c r="S7" s="22"/>
      <c r="T7" s="22"/>
      <c r="U7" s="22">
        <f t="shared" si="0"/>
        <v>719.12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7"/>
    </row>
    <row r="8" spans="1:257" ht="19.5" thickBot="1" x14ac:dyDescent="0.35">
      <c r="A8" s="25"/>
      <c r="B8" s="12" t="s">
        <v>23</v>
      </c>
      <c r="C8" s="12">
        <v>126</v>
      </c>
      <c r="D8" s="18">
        <f t="shared" si="1"/>
        <v>170.1</v>
      </c>
      <c r="E8" s="19">
        <f t="shared" si="2"/>
        <v>1701</v>
      </c>
      <c r="F8" s="20">
        <v>10</v>
      </c>
      <c r="G8" s="24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>
        <f t="shared" si="0"/>
        <v>1701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7"/>
    </row>
    <row r="9" spans="1:257" ht="19.5" thickBot="1" x14ac:dyDescent="0.35">
      <c r="A9" s="12">
        <v>6</v>
      </c>
      <c r="B9" s="12" t="s">
        <v>24</v>
      </c>
      <c r="C9" s="12">
        <v>74</v>
      </c>
      <c r="D9" s="18">
        <v>35</v>
      </c>
      <c r="E9" s="19">
        <v>350</v>
      </c>
      <c r="F9" s="20">
        <v>10</v>
      </c>
      <c r="G9" s="23"/>
      <c r="H9" s="22">
        <v>35</v>
      </c>
      <c r="I9" s="22">
        <v>35</v>
      </c>
      <c r="J9" s="22">
        <v>35</v>
      </c>
      <c r="K9" s="22">
        <v>35</v>
      </c>
      <c r="L9" s="22">
        <v>10</v>
      </c>
      <c r="M9" s="22"/>
      <c r="N9" s="22"/>
      <c r="O9" s="22"/>
      <c r="P9" s="22"/>
      <c r="Q9" s="22"/>
      <c r="R9" s="22"/>
      <c r="S9" s="22"/>
      <c r="T9" s="22"/>
      <c r="U9" s="22">
        <f t="shared" si="0"/>
        <v>200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7"/>
    </row>
    <row r="10" spans="1:257" ht="19.5" thickBot="1" x14ac:dyDescent="0.35">
      <c r="A10" s="12">
        <v>7</v>
      </c>
      <c r="B10" s="12" t="s">
        <v>25</v>
      </c>
      <c r="C10" s="12">
        <v>74</v>
      </c>
      <c r="D10" s="18">
        <f t="shared" si="1"/>
        <v>99.9</v>
      </c>
      <c r="E10" s="19">
        <f t="shared" si="2"/>
        <v>999</v>
      </c>
      <c r="F10" s="20">
        <v>10</v>
      </c>
      <c r="G10" s="2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>
        <f t="shared" si="0"/>
        <v>999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7"/>
    </row>
    <row r="11" spans="1:257" ht="19.5" thickBot="1" x14ac:dyDescent="0.35">
      <c r="A11" s="12">
        <v>8</v>
      </c>
      <c r="B11" s="12" t="s">
        <v>26</v>
      </c>
      <c r="C11" s="12">
        <v>74</v>
      </c>
      <c r="D11" s="18">
        <f t="shared" si="1"/>
        <v>99.9</v>
      </c>
      <c r="E11" s="19">
        <f t="shared" si="2"/>
        <v>999</v>
      </c>
      <c r="F11" s="20">
        <v>10</v>
      </c>
      <c r="G11" s="27"/>
      <c r="H11" s="22">
        <v>99</v>
      </c>
      <c r="I11" s="22">
        <v>99</v>
      </c>
      <c r="J11" s="22">
        <v>99</v>
      </c>
      <c r="K11" s="22">
        <v>99</v>
      </c>
      <c r="L11" s="22">
        <v>99</v>
      </c>
      <c r="M11" s="22">
        <v>99</v>
      </c>
      <c r="N11" s="22">
        <v>99</v>
      </c>
      <c r="O11" s="22">
        <v>99</v>
      </c>
      <c r="P11" s="22"/>
      <c r="Q11" s="22"/>
      <c r="R11" s="22"/>
      <c r="S11" s="22"/>
      <c r="T11" s="22"/>
      <c r="U11" s="22">
        <f t="shared" si="0"/>
        <v>207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7"/>
    </row>
    <row r="12" spans="1:257" s="71" customFormat="1" ht="21.75" thickBot="1" x14ac:dyDescent="0.4">
      <c r="A12" s="71">
        <v>9</v>
      </c>
      <c r="B12" s="71" t="s">
        <v>27</v>
      </c>
      <c r="C12" s="71">
        <v>57</v>
      </c>
      <c r="D12" s="72">
        <f t="shared" si="1"/>
        <v>76.95</v>
      </c>
      <c r="E12" s="73">
        <f t="shared" si="2"/>
        <v>769.5</v>
      </c>
      <c r="F12" s="95">
        <v>10</v>
      </c>
      <c r="G12" s="80"/>
      <c r="H12" s="76">
        <v>76.95</v>
      </c>
      <c r="I12" s="76">
        <v>76.95</v>
      </c>
      <c r="J12" s="76">
        <v>76.95</v>
      </c>
      <c r="K12" s="76">
        <v>76.95</v>
      </c>
      <c r="L12" s="76">
        <v>76.95</v>
      </c>
      <c r="M12" s="76">
        <v>76.95</v>
      </c>
      <c r="N12" s="76">
        <v>76.95</v>
      </c>
      <c r="O12" s="76">
        <v>76.95</v>
      </c>
      <c r="P12" s="76">
        <v>76.95</v>
      </c>
      <c r="Q12" s="76">
        <v>48.09</v>
      </c>
      <c r="R12" s="76">
        <v>28.86</v>
      </c>
      <c r="S12" s="76"/>
      <c r="T12" s="76"/>
      <c r="U12" s="76">
        <f t="shared" si="0"/>
        <v>0</v>
      </c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8"/>
    </row>
    <row r="13" spans="1:257" ht="21.75" thickBot="1" x14ac:dyDescent="0.4">
      <c r="A13" s="12">
        <v>10</v>
      </c>
      <c r="B13" s="12" t="s">
        <v>28</v>
      </c>
      <c r="C13" s="12">
        <v>87</v>
      </c>
      <c r="D13" s="18">
        <f t="shared" si="1"/>
        <v>97.875</v>
      </c>
      <c r="E13" s="19">
        <f t="shared" si="2"/>
        <v>1174.5</v>
      </c>
      <c r="F13" s="28">
        <v>12</v>
      </c>
      <c r="G13" s="81">
        <v>1</v>
      </c>
      <c r="H13" s="22">
        <v>97.9</v>
      </c>
      <c r="I13" s="22">
        <v>97.9</v>
      </c>
      <c r="J13" s="22">
        <v>97.9</v>
      </c>
      <c r="K13" s="22">
        <v>97.9</v>
      </c>
      <c r="L13" s="22">
        <v>97.9</v>
      </c>
      <c r="M13" s="22">
        <v>97.9</v>
      </c>
      <c r="N13" s="22">
        <v>97.9</v>
      </c>
      <c r="O13" s="22">
        <v>97.9</v>
      </c>
      <c r="P13" s="22">
        <v>97.9</v>
      </c>
      <c r="Q13" s="22">
        <v>97.9</v>
      </c>
      <c r="R13" s="22">
        <v>100</v>
      </c>
      <c r="S13" s="22"/>
      <c r="T13" s="22"/>
      <c r="U13" s="22">
        <f t="shared" si="0"/>
        <v>95.5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7"/>
    </row>
    <row r="14" spans="1:257" ht="21.75" thickBot="1" x14ac:dyDescent="0.4">
      <c r="A14" s="12">
        <v>11</v>
      </c>
      <c r="B14" s="12" t="s">
        <v>29</v>
      </c>
      <c r="C14" s="12">
        <v>86</v>
      </c>
      <c r="D14" s="18">
        <f t="shared" si="1"/>
        <v>72.5625</v>
      </c>
      <c r="E14" s="19">
        <f t="shared" si="2"/>
        <v>1161</v>
      </c>
      <c r="F14" s="28">
        <v>16</v>
      </c>
      <c r="G14" s="29"/>
      <c r="H14" s="22">
        <v>99.9</v>
      </c>
      <c r="I14" s="22">
        <v>99.9</v>
      </c>
      <c r="J14" s="22">
        <v>99.9</v>
      </c>
      <c r="K14" s="22">
        <v>99.9</v>
      </c>
      <c r="L14" s="22">
        <v>99.9</v>
      </c>
      <c r="M14" s="22">
        <v>99.9</v>
      </c>
      <c r="N14" s="22">
        <v>99.9</v>
      </c>
      <c r="O14" s="22">
        <v>99.9</v>
      </c>
      <c r="P14" s="22">
        <v>99.9</v>
      </c>
      <c r="Q14" s="22">
        <v>99.9</v>
      </c>
      <c r="R14" s="22"/>
      <c r="S14" s="22"/>
      <c r="T14" s="22"/>
      <c r="U14" s="22">
        <f t="shared" si="0"/>
        <v>162.00000000000011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7"/>
    </row>
    <row r="15" spans="1:257" ht="21.75" thickBot="1" x14ac:dyDescent="0.4">
      <c r="A15" s="12">
        <v>12</v>
      </c>
      <c r="B15" s="12" t="s">
        <v>30</v>
      </c>
      <c r="C15" s="12">
        <v>57</v>
      </c>
      <c r="D15" s="18">
        <f t="shared" si="1"/>
        <v>76.95</v>
      </c>
      <c r="E15" s="19">
        <f t="shared" si="2"/>
        <v>769.5</v>
      </c>
      <c r="F15" s="28">
        <v>10</v>
      </c>
      <c r="G15" s="30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>
        <f t="shared" si="0"/>
        <v>769.5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7"/>
    </row>
    <row r="16" spans="1:257" ht="21.75" thickBot="1" x14ac:dyDescent="0.4">
      <c r="A16" s="12">
        <v>13</v>
      </c>
      <c r="B16" s="12" t="s">
        <v>31</v>
      </c>
      <c r="C16" s="12">
        <v>57</v>
      </c>
      <c r="D16" s="18">
        <f t="shared" si="1"/>
        <v>76.95</v>
      </c>
      <c r="E16" s="19">
        <f t="shared" si="2"/>
        <v>769.5</v>
      </c>
      <c r="F16" s="28">
        <v>10</v>
      </c>
      <c r="G16" s="3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>
        <f t="shared" si="0"/>
        <v>769.5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7"/>
    </row>
    <row r="17" spans="1:37" ht="21.75" thickBot="1" x14ac:dyDescent="0.4">
      <c r="A17" s="12">
        <v>14</v>
      </c>
      <c r="B17" s="12" t="s">
        <v>32</v>
      </c>
      <c r="C17" s="12">
        <v>87</v>
      </c>
      <c r="D17" s="18">
        <f t="shared" si="1"/>
        <v>117.45</v>
      </c>
      <c r="E17" s="19">
        <f t="shared" si="2"/>
        <v>1174.5</v>
      </c>
      <c r="F17" s="28">
        <v>10</v>
      </c>
      <c r="G17" s="29"/>
      <c r="H17" s="22">
        <v>117.45</v>
      </c>
      <c r="I17" s="22">
        <v>117.45</v>
      </c>
      <c r="J17" s="22">
        <v>117.45000000000002</v>
      </c>
      <c r="K17" s="22">
        <v>117.45000000000002</v>
      </c>
      <c r="L17" s="22">
        <v>117.45000000000002</v>
      </c>
      <c r="M17" s="22">
        <v>117.45000000000002</v>
      </c>
      <c r="N17" s="22">
        <v>117.45000000000002</v>
      </c>
      <c r="O17" s="22">
        <v>117.45000000000002</v>
      </c>
      <c r="P17" s="22"/>
      <c r="Q17" s="22"/>
      <c r="R17" s="22"/>
      <c r="S17" s="22"/>
      <c r="T17" s="22"/>
      <c r="U17" s="22">
        <f t="shared" si="0"/>
        <v>234.89999999999975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7"/>
    </row>
    <row r="18" spans="1:37" ht="21.75" thickBot="1" x14ac:dyDescent="0.4">
      <c r="A18" s="12">
        <v>15</v>
      </c>
      <c r="B18" s="12" t="s">
        <v>33</v>
      </c>
      <c r="C18" s="12">
        <v>86</v>
      </c>
      <c r="D18" s="18">
        <f t="shared" si="1"/>
        <v>72.5625</v>
      </c>
      <c r="E18" s="19">
        <f t="shared" si="2"/>
        <v>1161</v>
      </c>
      <c r="F18" s="28">
        <v>16</v>
      </c>
      <c r="G18" s="29"/>
      <c r="H18" s="22">
        <v>73</v>
      </c>
      <c r="I18" s="22">
        <v>72.5</v>
      </c>
      <c r="J18" s="22">
        <v>72.5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>
        <f t="shared" si="0"/>
        <v>943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7"/>
    </row>
    <row r="19" spans="1:37" s="71" customFormat="1" ht="21.75" thickBot="1" x14ac:dyDescent="0.4">
      <c r="A19" s="71">
        <v>16</v>
      </c>
      <c r="B19" s="71" t="s">
        <v>34</v>
      </c>
      <c r="C19" s="71">
        <v>57</v>
      </c>
      <c r="D19" s="72">
        <f t="shared" si="1"/>
        <v>76.95</v>
      </c>
      <c r="E19" s="73">
        <f t="shared" si="2"/>
        <v>769.5</v>
      </c>
      <c r="F19" s="95">
        <v>10</v>
      </c>
      <c r="G19" s="80"/>
      <c r="H19" s="76">
        <v>76.95</v>
      </c>
      <c r="I19" s="76">
        <v>76.95</v>
      </c>
      <c r="J19" s="76">
        <v>76.95</v>
      </c>
      <c r="K19" s="76">
        <v>76.95</v>
      </c>
      <c r="L19" s="76">
        <v>76.95</v>
      </c>
      <c r="M19" s="76">
        <v>76.95</v>
      </c>
      <c r="N19" s="76">
        <v>76.95</v>
      </c>
      <c r="O19" s="76">
        <v>76.95</v>
      </c>
      <c r="P19" s="76">
        <v>76.95</v>
      </c>
      <c r="Q19" s="76">
        <v>76.95</v>
      </c>
      <c r="R19" s="76"/>
      <c r="S19" s="76"/>
      <c r="T19" s="76"/>
      <c r="U19" s="76">
        <f t="shared" si="0"/>
        <v>0</v>
      </c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8"/>
    </row>
    <row r="20" spans="1:37" ht="19.5" thickBot="1" x14ac:dyDescent="0.35">
      <c r="A20" s="12">
        <v>17</v>
      </c>
      <c r="B20" s="12" t="s">
        <v>35</v>
      </c>
      <c r="C20" s="12">
        <v>70</v>
      </c>
      <c r="D20" s="18">
        <f t="shared" si="1"/>
        <v>94.5</v>
      </c>
      <c r="E20" s="19">
        <f t="shared" si="2"/>
        <v>945</v>
      </c>
      <c r="F20" s="20">
        <v>10</v>
      </c>
      <c r="G20" s="32"/>
      <c r="H20" s="22">
        <v>94.5</v>
      </c>
      <c r="I20" s="22">
        <v>94.5</v>
      </c>
      <c r="J20" s="22">
        <v>94.5</v>
      </c>
      <c r="K20" s="22">
        <v>94.5</v>
      </c>
      <c r="L20" s="22">
        <v>94.5</v>
      </c>
      <c r="M20" s="22">
        <v>94.5</v>
      </c>
      <c r="N20" s="22">
        <v>94.5</v>
      </c>
      <c r="O20" s="22">
        <v>94.5</v>
      </c>
      <c r="P20" s="22">
        <v>94.5</v>
      </c>
      <c r="Q20" s="22"/>
      <c r="R20" s="22"/>
      <c r="S20" s="22"/>
      <c r="T20" s="22"/>
      <c r="U20" s="22">
        <f t="shared" si="0"/>
        <v>94.5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7"/>
    </row>
    <row r="21" spans="1:37" s="71" customFormat="1" ht="19.5" thickBot="1" x14ac:dyDescent="0.35">
      <c r="A21" s="71">
        <v>18</v>
      </c>
      <c r="B21" s="71" t="s">
        <v>36</v>
      </c>
      <c r="C21" s="71">
        <v>74</v>
      </c>
      <c r="D21" s="72">
        <f t="shared" si="1"/>
        <v>99.9</v>
      </c>
      <c r="E21" s="73">
        <f t="shared" si="2"/>
        <v>999</v>
      </c>
      <c r="F21" s="82">
        <v>10</v>
      </c>
      <c r="G21" s="94"/>
      <c r="H21" s="76">
        <v>99.9</v>
      </c>
      <c r="I21" s="76">
        <v>99.9</v>
      </c>
      <c r="J21" s="76">
        <v>99.9</v>
      </c>
      <c r="K21" s="76">
        <v>99.9</v>
      </c>
      <c r="L21" s="76">
        <v>99.9</v>
      </c>
      <c r="M21" s="76">
        <v>99.9</v>
      </c>
      <c r="N21" s="76">
        <v>99.9</v>
      </c>
      <c r="O21" s="76">
        <v>99.9</v>
      </c>
      <c r="P21" s="76">
        <v>99.9</v>
      </c>
      <c r="Q21" s="76">
        <v>99.9</v>
      </c>
      <c r="R21" s="76"/>
      <c r="S21" s="76"/>
      <c r="T21" s="76"/>
      <c r="U21" s="76">
        <f t="shared" si="0"/>
        <v>0</v>
      </c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8"/>
    </row>
    <row r="22" spans="1:37" s="71" customFormat="1" ht="19.5" thickBot="1" x14ac:dyDescent="0.35">
      <c r="A22" s="71">
        <v>19</v>
      </c>
      <c r="B22" s="71" t="s">
        <v>37</v>
      </c>
      <c r="C22" s="71">
        <v>74</v>
      </c>
      <c r="D22" s="72">
        <f t="shared" si="1"/>
        <v>99.9</v>
      </c>
      <c r="E22" s="73">
        <f t="shared" si="2"/>
        <v>999</v>
      </c>
      <c r="F22" s="82">
        <v>10</v>
      </c>
      <c r="G22" s="94"/>
      <c r="H22" s="76">
        <v>99.9</v>
      </c>
      <c r="I22" s="76">
        <v>99.9</v>
      </c>
      <c r="J22" s="76">
        <v>99.9</v>
      </c>
      <c r="K22" s="76">
        <v>99.9</v>
      </c>
      <c r="L22" s="76">
        <v>99.9</v>
      </c>
      <c r="M22" s="76">
        <v>99.9</v>
      </c>
      <c r="N22" s="76">
        <v>99.9</v>
      </c>
      <c r="O22" s="76">
        <v>99.9</v>
      </c>
      <c r="P22" s="76">
        <v>99.9</v>
      </c>
      <c r="Q22" s="76">
        <v>99.9</v>
      </c>
      <c r="R22" s="76"/>
      <c r="S22" s="76"/>
      <c r="T22" s="76"/>
      <c r="U22" s="76">
        <f t="shared" si="0"/>
        <v>0</v>
      </c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8"/>
    </row>
    <row r="23" spans="1:37" ht="19.5" thickBot="1" x14ac:dyDescent="0.35">
      <c r="A23" s="12">
        <v>20</v>
      </c>
      <c r="B23" s="12" t="s">
        <v>38</v>
      </c>
      <c r="C23" s="12">
        <v>74</v>
      </c>
      <c r="D23" s="18">
        <f t="shared" si="1"/>
        <v>62.4375</v>
      </c>
      <c r="E23" s="19">
        <f t="shared" si="2"/>
        <v>999</v>
      </c>
      <c r="F23" s="20">
        <v>16</v>
      </c>
      <c r="G23" s="33"/>
      <c r="H23" s="22">
        <v>62.4</v>
      </c>
      <c r="I23" s="22">
        <v>62.4</v>
      </c>
      <c r="J23" s="22">
        <v>62.4</v>
      </c>
      <c r="K23" s="22">
        <v>62.4</v>
      </c>
      <c r="L23" s="22">
        <v>62.4</v>
      </c>
      <c r="M23" s="22">
        <v>62.4</v>
      </c>
      <c r="N23" s="22">
        <v>62.4</v>
      </c>
      <c r="O23" s="22">
        <v>62.4</v>
      </c>
      <c r="P23" s="22">
        <v>62.4</v>
      </c>
      <c r="Q23" s="22">
        <v>62.4</v>
      </c>
      <c r="R23" s="22"/>
      <c r="S23" s="22"/>
      <c r="T23" s="22"/>
      <c r="U23" s="22">
        <f t="shared" si="0"/>
        <v>375.00000000000011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7"/>
    </row>
    <row r="24" spans="1:37" s="71" customFormat="1" ht="19.5" thickBot="1" x14ac:dyDescent="0.35">
      <c r="A24" s="71">
        <v>21</v>
      </c>
      <c r="B24" s="71" t="s">
        <v>39</v>
      </c>
      <c r="C24" s="71">
        <v>70</v>
      </c>
      <c r="D24" s="72">
        <f t="shared" si="1"/>
        <v>94.5</v>
      </c>
      <c r="E24" s="73">
        <f t="shared" si="2"/>
        <v>945</v>
      </c>
      <c r="F24" s="82">
        <v>10</v>
      </c>
      <c r="G24" s="94"/>
      <c r="H24" s="76">
        <v>94.5</v>
      </c>
      <c r="I24" s="76">
        <v>94.5</v>
      </c>
      <c r="J24" s="76">
        <v>94.5</v>
      </c>
      <c r="K24" s="76">
        <v>94.5</v>
      </c>
      <c r="L24" s="76">
        <v>94.5</v>
      </c>
      <c r="M24" s="76">
        <v>94.5</v>
      </c>
      <c r="N24" s="76">
        <v>94.5</v>
      </c>
      <c r="O24" s="76">
        <v>94.5</v>
      </c>
      <c r="P24" s="76">
        <v>94.5</v>
      </c>
      <c r="Q24" s="76">
        <v>94.5</v>
      </c>
      <c r="R24" s="76"/>
      <c r="S24" s="76"/>
      <c r="T24" s="76"/>
      <c r="U24" s="76">
        <f t="shared" si="0"/>
        <v>0</v>
      </c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8"/>
    </row>
    <row r="25" spans="1:37" ht="19.5" thickBot="1" x14ac:dyDescent="0.35">
      <c r="A25" s="71">
        <v>22</v>
      </c>
      <c r="B25" s="71" t="s">
        <v>40</v>
      </c>
      <c r="C25" s="71">
        <v>74</v>
      </c>
      <c r="D25" s="72">
        <f t="shared" si="1"/>
        <v>99.9</v>
      </c>
      <c r="E25" s="73">
        <f t="shared" si="2"/>
        <v>999</v>
      </c>
      <c r="F25" s="82">
        <v>10</v>
      </c>
      <c r="G25" s="94"/>
      <c r="H25" s="76">
        <v>99.9</v>
      </c>
      <c r="I25" s="76">
        <v>99.9</v>
      </c>
      <c r="J25" s="76">
        <v>99.9</v>
      </c>
      <c r="K25" s="76">
        <v>99.9</v>
      </c>
      <c r="L25" s="76">
        <v>99.9</v>
      </c>
      <c r="M25" s="76">
        <v>99.9</v>
      </c>
      <c r="N25" s="76">
        <v>99.9</v>
      </c>
      <c r="O25" s="76">
        <v>99.9</v>
      </c>
      <c r="P25" s="76">
        <v>99.9</v>
      </c>
      <c r="Q25" s="76">
        <v>99.9</v>
      </c>
      <c r="R25" s="76"/>
      <c r="S25" s="76"/>
      <c r="T25" s="76"/>
      <c r="U25" s="76">
        <f t="shared" si="0"/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7"/>
    </row>
    <row r="26" spans="1:37" s="71" customFormat="1" ht="19.5" thickBot="1" x14ac:dyDescent="0.35">
      <c r="A26" s="71">
        <v>23</v>
      </c>
      <c r="B26" s="71" t="s">
        <v>41</v>
      </c>
      <c r="C26" s="71">
        <v>70</v>
      </c>
      <c r="D26" s="72">
        <f t="shared" si="1"/>
        <v>94.5</v>
      </c>
      <c r="E26" s="73">
        <f t="shared" si="2"/>
        <v>945</v>
      </c>
      <c r="F26" s="82">
        <v>10</v>
      </c>
      <c r="G26" s="94"/>
      <c r="H26" s="76">
        <v>94.5</v>
      </c>
      <c r="I26" s="76">
        <v>94.5</v>
      </c>
      <c r="J26" s="76">
        <v>94.5</v>
      </c>
      <c r="K26" s="76">
        <v>94.5</v>
      </c>
      <c r="L26" s="76">
        <v>94.5</v>
      </c>
      <c r="M26" s="76">
        <v>94.5</v>
      </c>
      <c r="N26" s="76">
        <v>94.5</v>
      </c>
      <c r="O26" s="76">
        <v>94.5</v>
      </c>
      <c r="P26" s="76">
        <v>94.5</v>
      </c>
      <c r="Q26" s="76">
        <v>94.5</v>
      </c>
      <c r="R26" s="76"/>
      <c r="S26" s="76"/>
      <c r="T26" s="76"/>
      <c r="U26" s="76">
        <f t="shared" si="0"/>
        <v>0</v>
      </c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8"/>
    </row>
    <row r="27" spans="1:37" ht="19.5" thickBot="1" x14ac:dyDescent="0.35">
      <c r="A27" s="12">
        <v>24</v>
      </c>
      <c r="B27" s="12" t="s">
        <v>42</v>
      </c>
      <c r="C27" s="12">
        <v>70</v>
      </c>
      <c r="D27" s="18">
        <f t="shared" si="1"/>
        <v>63</v>
      </c>
      <c r="E27" s="19">
        <f t="shared" si="2"/>
        <v>945</v>
      </c>
      <c r="F27" s="20">
        <v>15</v>
      </c>
      <c r="G27" s="34"/>
      <c r="H27" s="22">
        <v>63</v>
      </c>
      <c r="I27" s="22">
        <v>63</v>
      </c>
      <c r="J27" s="22">
        <v>63</v>
      </c>
      <c r="K27" s="22">
        <v>63</v>
      </c>
      <c r="L27" s="22">
        <v>63</v>
      </c>
      <c r="M27" s="22">
        <v>63</v>
      </c>
      <c r="N27" s="22">
        <v>63</v>
      </c>
      <c r="O27" s="22">
        <v>63</v>
      </c>
      <c r="P27" s="22">
        <v>41</v>
      </c>
      <c r="Q27" s="22">
        <v>70</v>
      </c>
      <c r="R27" s="22">
        <v>80</v>
      </c>
      <c r="S27" s="22"/>
      <c r="T27" s="22"/>
      <c r="U27" s="22">
        <f t="shared" si="0"/>
        <v>250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7"/>
    </row>
    <row r="28" spans="1:37" s="71" customFormat="1" ht="19.5" thickBot="1" x14ac:dyDescent="0.35">
      <c r="A28" s="71">
        <v>25</v>
      </c>
      <c r="B28" s="71" t="s">
        <v>43</v>
      </c>
      <c r="C28" s="71">
        <v>57</v>
      </c>
      <c r="D28" s="72">
        <f t="shared" si="1"/>
        <v>76.95</v>
      </c>
      <c r="E28" s="73">
        <f t="shared" si="2"/>
        <v>769.5</v>
      </c>
      <c r="F28" s="74">
        <v>10</v>
      </c>
      <c r="G28" s="75">
        <v>1</v>
      </c>
      <c r="H28" s="76">
        <v>76.95</v>
      </c>
      <c r="I28" s="76">
        <v>76.95</v>
      </c>
      <c r="J28" s="76">
        <v>76.95</v>
      </c>
      <c r="K28" s="76">
        <v>76.95</v>
      </c>
      <c r="L28" s="76">
        <v>76.95</v>
      </c>
      <c r="M28" s="76">
        <v>76.95</v>
      </c>
      <c r="N28" s="76">
        <v>76.95</v>
      </c>
      <c r="O28" s="76">
        <v>76.95</v>
      </c>
      <c r="P28" s="76">
        <v>76.95</v>
      </c>
      <c r="Q28" s="76">
        <v>76.95</v>
      </c>
      <c r="R28" s="76"/>
      <c r="S28" s="76"/>
      <c r="T28" s="76"/>
      <c r="U28" s="76">
        <f t="shared" si="0"/>
        <v>0</v>
      </c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8"/>
    </row>
    <row r="29" spans="1:37" s="71" customFormat="1" ht="19.5" thickBot="1" x14ac:dyDescent="0.35">
      <c r="A29" s="71">
        <v>26</v>
      </c>
      <c r="B29" s="71" t="s">
        <v>44</v>
      </c>
      <c r="C29" s="71">
        <v>86</v>
      </c>
      <c r="D29" s="72">
        <f t="shared" si="1"/>
        <v>116.1</v>
      </c>
      <c r="E29" s="73">
        <f t="shared" si="2"/>
        <v>1161</v>
      </c>
      <c r="F29" s="74">
        <v>10</v>
      </c>
      <c r="G29" s="93"/>
      <c r="H29" s="76">
        <v>116.1</v>
      </c>
      <c r="I29" s="76">
        <v>116.1</v>
      </c>
      <c r="J29" s="76">
        <v>116.1</v>
      </c>
      <c r="K29" s="76">
        <v>116.1</v>
      </c>
      <c r="L29" s="76">
        <v>116.1</v>
      </c>
      <c r="M29" s="76">
        <v>116.1</v>
      </c>
      <c r="N29" s="76">
        <v>116.1</v>
      </c>
      <c r="O29" s="76">
        <v>116.1</v>
      </c>
      <c r="P29" s="76">
        <v>116.1</v>
      </c>
      <c r="Q29" s="76">
        <v>116.1</v>
      </c>
      <c r="R29" s="76"/>
      <c r="S29" s="76"/>
      <c r="T29" s="76"/>
      <c r="U29" s="76">
        <f t="shared" si="0"/>
        <v>0</v>
      </c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8"/>
    </row>
    <row r="30" spans="1:37" s="71" customFormat="1" ht="19.5" thickBot="1" x14ac:dyDescent="0.35">
      <c r="A30" s="71">
        <v>27</v>
      </c>
      <c r="B30" s="71" t="s">
        <v>45</v>
      </c>
      <c r="C30" s="71">
        <v>91</v>
      </c>
      <c r="D30" s="72">
        <f t="shared" si="1"/>
        <v>122.85</v>
      </c>
      <c r="E30" s="73">
        <f t="shared" si="2"/>
        <v>1228.5</v>
      </c>
      <c r="F30" s="74">
        <v>10</v>
      </c>
      <c r="G30" s="93"/>
      <c r="H30" s="76">
        <v>122.85</v>
      </c>
      <c r="I30" s="76">
        <v>122.85</v>
      </c>
      <c r="J30" s="76">
        <v>122.85</v>
      </c>
      <c r="K30" s="76">
        <v>122.85</v>
      </c>
      <c r="L30" s="76">
        <v>122.85</v>
      </c>
      <c r="M30" s="76">
        <v>122.85</v>
      </c>
      <c r="N30" s="76">
        <v>122.85</v>
      </c>
      <c r="O30" s="76">
        <v>122.85</v>
      </c>
      <c r="P30" s="76">
        <v>122.85</v>
      </c>
      <c r="Q30" s="76">
        <v>122.85</v>
      </c>
      <c r="R30" s="76"/>
      <c r="S30" s="76"/>
      <c r="T30" s="76"/>
      <c r="U30" s="76">
        <f t="shared" si="0"/>
        <v>0</v>
      </c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8"/>
    </row>
    <row r="31" spans="1:37" ht="19.5" thickBot="1" x14ac:dyDescent="0.35">
      <c r="A31" s="12" t="s">
        <v>46</v>
      </c>
      <c r="B31" s="12" t="s">
        <v>47</v>
      </c>
      <c r="C31" s="12">
        <v>107</v>
      </c>
      <c r="D31" s="18">
        <f t="shared" si="1"/>
        <v>103.17857142857143</v>
      </c>
      <c r="E31" s="19">
        <f t="shared" si="2"/>
        <v>1444.5</v>
      </c>
      <c r="F31" s="35">
        <v>14</v>
      </c>
      <c r="G31" s="37"/>
      <c r="H31" s="22">
        <v>100</v>
      </c>
      <c r="I31" s="22">
        <v>100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>
        <f t="shared" si="0"/>
        <v>1244.5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7"/>
    </row>
    <row r="32" spans="1:37" ht="19.5" thickBot="1" x14ac:dyDescent="0.35">
      <c r="A32" s="12">
        <v>30</v>
      </c>
      <c r="B32" s="12" t="s">
        <v>48</v>
      </c>
      <c r="C32" s="12">
        <v>87</v>
      </c>
      <c r="D32" s="18">
        <f t="shared" si="1"/>
        <v>73.40625</v>
      </c>
      <c r="E32" s="19">
        <f t="shared" si="2"/>
        <v>1174.5</v>
      </c>
      <c r="F32" s="35">
        <v>16</v>
      </c>
      <c r="G32" s="36"/>
      <c r="H32" s="22">
        <v>100</v>
      </c>
      <c r="I32" s="22">
        <v>100</v>
      </c>
      <c r="J32" s="22">
        <v>70</v>
      </c>
      <c r="K32" s="22">
        <v>100</v>
      </c>
      <c r="L32" s="22">
        <v>70</v>
      </c>
      <c r="M32" s="22">
        <v>50</v>
      </c>
      <c r="N32" s="22">
        <v>70</v>
      </c>
      <c r="O32" s="22"/>
      <c r="P32" s="22"/>
      <c r="Q32" s="22"/>
      <c r="R32" s="22"/>
      <c r="S32" s="22"/>
      <c r="T32" s="22"/>
      <c r="U32" s="22">
        <f t="shared" si="0"/>
        <v>614.5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7"/>
    </row>
    <row r="33" spans="1:38" ht="19.5" thickBot="1" x14ac:dyDescent="0.35">
      <c r="A33" s="12">
        <v>31</v>
      </c>
      <c r="B33" s="12" t="s">
        <v>49</v>
      </c>
      <c r="C33" s="12">
        <v>86</v>
      </c>
      <c r="D33" s="18">
        <f t="shared" si="1"/>
        <v>116.1</v>
      </c>
      <c r="E33" s="19">
        <f t="shared" si="2"/>
        <v>1161</v>
      </c>
      <c r="F33" s="35">
        <v>10</v>
      </c>
      <c r="G33" s="38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>
        <f t="shared" si="0"/>
        <v>1161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7"/>
    </row>
    <row r="34" spans="1:38" ht="19.5" thickBot="1" x14ac:dyDescent="0.35">
      <c r="A34" s="71">
        <v>32</v>
      </c>
      <c r="B34" s="71" t="s">
        <v>50</v>
      </c>
      <c r="C34" s="71">
        <v>57</v>
      </c>
      <c r="D34" s="72">
        <f t="shared" si="1"/>
        <v>76.95</v>
      </c>
      <c r="E34" s="73">
        <f t="shared" si="2"/>
        <v>769.5</v>
      </c>
      <c r="F34" s="74">
        <v>10</v>
      </c>
      <c r="G34" s="135"/>
      <c r="H34" s="76">
        <v>76.95</v>
      </c>
      <c r="I34" s="76">
        <v>76.95</v>
      </c>
      <c r="J34" s="76">
        <v>76.95</v>
      </c>
      <c r="K34" s="76">
        <v>76.95</v>
      </c>
      <c r="L34" s="76">
        <v>76.95</v>
      </c>
      <c r="M34" s="76">
        <v>76.95</v>
      </c>
      <c r="N34" s="76">
        <v>76.95</v>
      </c>
      <c r="O34" s="76">
        <v>76.95</v>
      </c>
      <c r="P34" s="76">
        <v>76.95</v>
      </c>
      <c r="Q34" s="76">
        <v>76.95</v>
      </c>
      <c r="R34" s="76">
        <v>76.95</v>
      </c>
      <c r="S34" s="76"/>
      <c r="T34" s="76"/>
      <c r="U34" s="76">
        <f t="shared" si="0"/>
        <v>-76.950000000000159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7"/>
    </row>
    <row r="35" spans="1:38" s="71" customFormat="1" ht="21.75" thickBot="1" x14ac:dyDescent="0.4">
      <c r="A35" s="71">
        <v>33</v>
      </c>
      <c r="B35" s="71" t="s">
        <v>51</v>
      </c>
      <c r="C35" s="71">
        <v>70</v>
      </c>
      <c r="D35" s="72">
        <f t="shared" si="1"/>
        <v>94.5</v>
      </c>
      <c r="E35" s="73">
        <f t="shared" si="2"/>
        <v>945</v>
      </c>
      <c r="F35" s="89">
        <v>10</v>
      </c>
      <c r="G35" s="92"/>
      <c r="H35" s="76">
        <v>94.5</v>
      </c>
      <c r="I35" s="76">
        <v>94.5</v>
      </c>
      <c r="J35" s="76">
        <v>94.5</v>
      </c>
      <c r="K35" s="76">
        <v>94.5</v>
      </c>
      <c r="L35" s="76">
        <v>94.5</v>
      </c>
      <c r="M35" s="76">
        <v>94.5</v>
      </c>
      <c r="N35" s="76">
        <v>94.5</v>
      </c>
      <c r="O35" s="76">
        <v>94.5</v>
      </c>
      <c r="P35" s="76">
        <v>94.5</v>
      </c>
      <c r="Q35" s="76">
        <v>94.5</v>
      </c>
      <c r="R35" s="76">
        <v>0</v>
      </c>
      <c r="S35" s="76"/>
      <c r="T35" s="76"/>
      <c r="U35" s="76">
        <f t="shared" si="0"/>
        <v>0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8"/>
    </row>
    <row r="36" spans="1:38" ht="21.75" thickBot="1" x14ac:dyDescent="0.35">
      <c r="A36" s="12">
        <v>34</v>
      </c>
      <c r="B36" s="12" t="s">
        <v>52</v>
      </c>
      <c r="C36" s="12">
        <v>70</v>
      </c>
      <c r="D36" s="18">
        <f t="shared" si="1"/>
        <v>94.5</v>
      </c>
      <c r="E36" s="19">
        <f t="shared" si="2"/>
        <v>945</v>
      </c>
      <c r="F36" s="39">
        <v>10</v>
      </c>
      <c r="G36" s="40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>
        <f t="shared" si="0"/>
        <v>945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7"/>
    </row>
    <row r="37" spans="1:38" ht="21.75" thickBot="1" x14ac:dyDescent="0.35">
      <c r="A37" s="12">
        <v>35</v>
      </c>
      <c r="B37" s="12" t="s">
        <v>53</v>
      </c>
      <c r="C37" s="12">
        <v>74</v>
      </c>
      <c r="D37" s="18">
        <f t="shared" si="1"/>
        <v>62.4375</v>
      </c>
      <c r="E37" s="19">
        <f t="shared" si="2"/>
        <v>999</v>
      </c>
      <c r="F37" s="39">
        <v>16</v>
      </c>
      <c r="G37" s="40"/>
      <c r="H37" s="22">
        <v>62.49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>
        <f t="shared" ref="U37:U62" si="3">E37-SUM(H37:S37)</f>
        <v>936.51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7"/>
    </row>
    <row r="38" spans="1:38" s="71" customFormat="1" ht="21.75" thickBot="1" x14ac:dyDescent="0.35">
      <c r="A38" s="71">
        <v>36</v>
      </c>
      <c r="B38" s="71" t="s">
        <v>54</v>
      </c>
      <c r="C38" s="71">
        <v>65</v>
      </c>
      <c r="D38" s="72">
        <f t="shared" si="1"/>
        <v>87.75</v>
      </c>
      <c r="E38" s="73">
        <f t="shared" si="2"/>
        <v>877.5</v>
      </c>
      <c r="F38" s="89">
        <v>10</v>
      </c>
      <c r="G38" s="91"/>
      <c r="H38" s="76">
        <v>87.75</v>
      </c>
      <c r="I38" s="76">
        <v>87.75</v>
      </c>
      <c r="J38" s="76">
        <v>87.75</v>
      </c>
      <c r="K38" s="76">
        <v>87.75</v>
      </c>
      <c r="L38" s="76">
        <v>87.75</v>
      </c>
      <c r="M38" s="76">
        <v>87.75</v>
      </c>
      <c r="N38" s="76">
        <v>87.75</v>
      </c>
      <c r="O38" s="76">
        <v>87.75</v>
      </c>
      <c r="P38" s="76">
        <v>87.75</v>
      </c>
      <c r="Q38" s="76">
        <v>87.75</v>
      </c>
      <c r="R38" s="76">
        <v>0</v>
      </c>
      <c r="S38" s="76"/>
      <c r="T38" s="76"/>
      <c r="U38" s="76">
        <f t="shared" si="3"/>
        <v>0</v>
      </c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8"/>
    </row>
    <row r="39" spans="1:38" ht="21.75" thickBot="1" x14ac:dyDescent="0.35">
      <c r="A39" s="12">
        <v>37</v>
      </c>
      <c r="B39" s="12" t="s">
        <v>55</v>
      </c>
      <c r="C39" s="12">
        <v>70</v>
      </c>
      <c r="D39" s="18">
        <f t="shared" si="1"/>
        <v>94.5</v>
      </c>
      <c r="E39" s="19">
        <f t="shared" si="2"/>
        <v>945</v>
      </c>
      <c r="F39" s="39">
        <v>10</v>
      </c>
      <c r="G39" s="40"/>
      <c r="H39" s="22">
        <v>94.5</v>
      </c>
      <c r="I39" s="22">
        <v>94.5</v>
      </c>
      <c r="J39" s="22">
        <v>94.5</v>
      </c>
      <c r="K39" s="22">
        <v>94.5</v>
      </c>
      <c r="L39" s="22">
        <v>94.5</v>
      </c>
      <c r="M39" s="22">
        <v>94.5</v>
      </c>
      <c r="N39" s="22">
        <v>94.5</v>
      </c>
      <c r="O39" s="22">
        <v>38.5</v>
      </c>
      <c r="P39" s="22"/>
      <c r="Q39" s="22"/>
      <c r="R39" s="22"/>
      <c r="S39" s="22"/>
      <c r="T39" s="22"/>
      <c r="U39" s="22">
        <f t="shared" si="3"/>
        <v>245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7"/>
    </row>
    <row r="40" spans="1:38" ht="21.75" thickBot="1" x14ac:dyDescent="0.35">
      <c r="A40" s="12">
        <v>38</v>
      </c>
      <c r="B40" s="12" t="s">
        <v>56</v>
      </c>
      <c r="C40" s="12">
        <v>74</v>
      </c>
      <c r="D40" s="18">
        <f t="shared" si="1"/>
        <v>99.9</v>
      </c>
      <c r="E40" s="19">
        <f t="shared" si="2"/>
        <v>999</v>
      </c>
      <c r="F40" s="39">
        <v>10</v>
      </c>
      <c r="G40" s="40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>
        <f t="shared" si="3"/>
        <v>999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7"/>
    </row>
    <row r="41" spans="1:38" s="71" customFormat="1" ht="21.75" thickBot="1" x14ac:dyDescent="0.4">
      <c r="A41" s="71">
        <v>39</v>
      </c>
      <c r="B41" s="71" t="s">
        <v>57</v>
      </c>
      <c r="C41" s="71">
        <v>74</v>
      </c>
      <c r="D41" s="72">
        <f t="shared" si="1"/>
        <v>62.4375</v>
      </c>
      <c r="E41" s="73">
        <f t="shared" si="2"/>
        <v>999</v>
      </c>
      <c r="F41" s="89">
        <v>16</v>
      </c>
      <c r="G41" s="90"/>
      <c r="H41" s="76">
        <v>99.95</v>
      </c>
      <c r="I41" s="76">
        <v>99.95</v>
      </c>
      <c r="J41" s="76">
        <v>99.95</v>
      </c>
      <c r="K41" s="76">
        <v>99.95</v>
      </c>
      <c r="L41" s="76">
        <v>99.95</v>
      </c>
      <c r="M41" s="76">
        <v>99.95</v>
      </c>
      <c r="N41" s="76">
        <v>99.95</v>
      </c>
      <c r="O41" s="76">
        <v>99.95</v>
      </c>
      <c r="P41" s="76">
        <v>99.95</v>
      </c>
      <c r="Q41" s="76">
        <v>99.95</v>
      </c>
      <c r="R41" s="76">
        <v>-0.50000000000014211</v>
      </c>
      <c r="S41" s="76"/>
      <c r="T41" s="76"/>
      <c r="U41" s="76">
        <f t="shared" si="3"/>
        <v>0</v>
      </c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8"/>
    </row>
    <row r="42" spans="1:38" ht="21.75" thickBot="1" x14ac:dyDescent="0.35">
      <c r="A42" s="12">
        <v>40</v>
      </c>
      <c r="B42" s="12" t="s">
        <v>58</v>
      </c>
      <c r="C42" s="12">
        <v>65</v>
      </c>
      <c r="D42" s="18">
        <f t="shared" si="1"/>
        <v>54.84375</v>
      </c>
      <c r="E42" s="19">
        <f t="shared" si="2"/>
        <v>877.5</v>
      </c>
      <c r="F42" s="41">
        <v>16</v>
      </c>
      <c r="G42" s="42"/>
      <c r="H42" s="22">
        <v>54.85</v>
      </c>
      <c r="I42" s="22">
        <v>54.85</v>
      </c>
      <c r="J42" s="22">
        <v>54.85</v>
      </c>
      <c r="K42" s="22">
        <v>54.85</v>
      </c>
      <c r="L42" s="22">
        <v>54.85</v>
      </c>
      <c r="M42" s="22">
        <v>54.85</v>
      </c>
      <c r="N42" s="22">
        <v>54.85</v>
      </c>
      <c r="O42" s="22">
        <v>54.85</v>
      </c>
      <c r="P42" s="22">
        <v>54.85</v>
      </c>
      <c r="Q42" s="22">
        <v>54.85</v>
      </c>
      <c r="R42" s="22">
        <v>54.85</v>
      </c>
      <c r="S42" s="22">
        <v>54.85</v>
      </c>
      <c r="T42" s="22"/>
      <c r="U42" s="22">
        <f t="shared" si="3"/>
        <v>219.29999999999984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7"/>
    </row>
    <row r="43" spans="1:38" ht="21.75" thickBot="1" x14ac:dyDescent="0.4">
      <c r="A43" s="12">
        <v>41</v>
      </c>
      <c r="B43" s="12" t="s">
        <v>59</v>
      </c>
      <c r="C43" s="12">
        <v>52</v>
      </c>
      <c r="D43" s="18">
        <f t="shared" si="1"/>
        <v>70.2</v>
      </c>
      <c r="E43" s="19">
        <f t="shared" si="2"/>
        <v>702</v>
      </c>
      <c r="F43" s="43">
        <v>10</v>
      </c>
      <c r="G43" s="44"/>
      <c r="H43" s="22">
        <v>70.2</v>
      </c>
      <c r="I43" s="22">
        <v>70.2</v>
      </c>
      <c r="J43" s="22">
        <v>70.2</v>
      </c>
      <c r="K43" s="22">
        <v>70.2</v>
      </c>
      <c r="L43" s="22"/>
      <c r="M43" s="22"/>
      <c r="N43" s="22"/>
      <c r="O43" s="22"/>
      <c r="P43" s="22"/>
      <c r="Q43" s="22"/>
      <c r="R43" s="22"/>
      <c r="S43" s="22"/>
      <c r="T43" s="22"/>
      <c r="U43" s="22">
        <f t="shared" si="3"/>
        <v>421.2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7"/>
    </row>
    <row r="44" spans="1:38" ht="21.75" thickBot="1" x14ac:dyDescent="0.4">
      <c r="A44" s="71">
        <v>42</v>
      </c>
      <c r="B44" s="71" t="s">
        <v>60</v>
      </c>
      <c r="C44" s="71">
        <v>62</v>
      </c>
      <c r="D44" s="72">
        <f t="shared" si="1"/>
        <v>83.7</v>
      </c>
      <c r="E44" s="73">
        <f t="shared" si="2"/>
        <v>837</v>
      </c>
      <c r="F44" s="86">
        <v>10</v>
      </c>
      <c r="G44" s="136"/>
      <c r="H44" s="76">
        <v>83.7</v>
      </c>
      <c r="I44" s="76">
        <v>83.7</v>
      </c>
      <c r="J44" s="76">
        <v>83.7</v>
      </c>
      <c r="K44" s="76">
        <v>83.7</v>
      </c>
      <c r="L44" s="76">
        <v>83.7</v>
      </c>
      <c r="M44" s="76">
        <v>83.7</v>
      </c>
      <c r="N44" s="76">
        <v>83.7</v>
      </c>
      <c r="O44" s="76">
        <v>83.7</v>
      </c>
      <c r="P44" s="76">
        <v>83.7</v>
      </c>
      <c r="Q44" s="76">
        <v>83.7</v>
      </c>
      <c r="R44" s="76"/>
      <c r="S44" s="76"/>
      <c r="T44" s="76"/>
      <c r="U44" s="76">
        <f t="shared" si="3"/>
        <v>0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7"/>
    </row>
    <row r="45" spans="1:38" ht="21.75" thickBot="1" x14ac:dyDescent="0.4">
      <c r="A45" s="12">
        <v>43</v>
      </c>
      <c r="B45" s="12" t="s">
        <v>61</v>
      </c>
      <c r="C45" s="12">
        <v>87</v>
      </c>
      <c r="D45" s="18">
        <f t="shared" si="1"/>
        <v>117.45</v>
      </c>
      <c r="E45" s="19">
        <f t="shared" si="2"/>
        <v>1174.5</v>
      </c>
      <c r="F45" s="43">
        <v>10</v>
      </c>
      <c r="G45" s="44"/>
      <c r="H45" s="22">
        <v>117.45</v>
      </c>
      <c r="I45" s="22">
        <v>117.45</v>
      </c>
      <c r="J45" s="22">
        <v>117.45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>
        <f t="shared" si="3"/>
        <v>822.15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7"/>
    </row>
    <row r="46" spans="1:38" ht="21.75" thickBot="1" x14ac:dyDescent="0.4">
      <c r="A46" s="12">
        <v>44</v>
      </c>
      <c r="B46" s="12" t="s">
        <v>62</v>
      </c>
      <c r="C46" s="12">
        <v>57</v>
      </c>
      <c r="D46" s="18">
        <f t="shared" si="1"/>
        <v>32.0625</v>
      </c>
      <c r="E46" s="19">
        <f t="shared" si="2"/>
        <v>769.5</v>
      </c>
      <c r="F46" s="43">
        <v>24</v>
      </c>
      <c r="G46" s="44"/>
      <c r="H46" s="22">
        <v>32</v>
      </c>
      <c r="I46" s="22">
        <v>32</v>
      </c>
      <c r="J46" s="22">
        <v>32</v>
      </c>
      <c r="K46" s="22">
        <v>32</v>
      </c>
      <c r="L46" s="22">
        <v>32</v>
      </c>
      <c r="M46" s="22">
        <v>32</v>
      </c>
      <c r="N46" s="22">
        <v>32</v>
      </c>
      <c r="O46" s="22">
        <v>32</v>
      </c>
      <c r="P46" s="22">
        <v>32</v>
      </c>
      <c r="Q46" s="22">
        <v>32</v>
      </c>
      <c r="R46" s="22">
        <v>32</v>
      </c>
      <c r="S46" s="22">
        <v>32.06</v>
      </c>
      <c r="T46" s="22"/>
      <c r="U46" s="22">
        <f t="shared" si="3"/>
        <v>385.44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7"/>
    </row>
    <row r="47" spans="1:38" s="71" customFormat="1" ht="21.75" thickBot="1" x14ac:dyDescent="0.4">
      <c r="A47" s="71">
        <v>45</v>
      </c>
      <c r="B47" s="71" t="s">
        <v>63</v>
      </c>
      <c r="C47" s="71">
        <v>57</v>
      </c>
      <c r="D47" s="72">
        <f t="shared" si="1"/>
        <v>76.95</v>
      </c>
      <c r="E47" s="73">
        <f t="shared" si="2"/>
        <v>769.5</v>
      </c>
      <c r="F47" s="86">
        <v>10</v>
      </c>
      <c r="G47" s="88"/>
      <c r="H47" s="76">
        <v>76.95</v>
      </c>
      <c r="I47" s="76">
        <v>76.95</v>
      </c>
      <c r="J47" s="76">
        <v>76.95</v>
      </c>
      <c r="K47" s="76">
        <v>76.95</v>
      </c>
      <c r="L47" s="76">
        <v>76.95</v>
      </c>
      <c r="M47" s="76">
        <v>76.95</v>
      </c>
      <c r="N47" s="76">
        <v>76.95</v>
      </c>
      <c r="O47" s="76">
        <v>76.95</v>
      </c>
      <c r="P47" s="76">
        <v>76.95</v>
      </c>
      <c r="Q47" s="76">
        <v>76.95</v>
      </c>
      <c r="R47" s="76"/>
      <c r="S47" s="76"/>
      <c r="T47" s="76"/>
      <c r="U47" s="76">
        <f t="shared" si="3"/>
        <v>0</v>
      </c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8"/>
    </row>
    <row r="48" spans="1:38" ht="21.75" thickBot="1" x14ac:dyDescent="0.4">
      <c r="A48" s="12">
        <v>46</v>
      </c>
      <c r="B48" s="12" t="s">
        <v>64</v>
      </c>
      <c r="C48" s="12">
        <v>87</v>
      </c>
      <c r="D48" s="18">
        <f t="shared" si="1"/>
        <v>117.45</v>
      </c>
      <c r="E48" s="19">
        <f t="shared" si="2"/>
        <v>1174.5</v>
      </c>
      <c r="F48" s="43">
        <v>10</v>
      </c>
      <c r="G48" s="44"/>
      <c r="H48" s="22">
        <v>117.45</v>
      </c>
      <c r="I48" s="22">
        <v>117.45</v>
      </c>
      <c r="J48" s="22">
        <v>117.45</v>
      </c>
      <c r="K48" s="22">
        <v>117.45</v>
      </c>
      <c r="L48" s="22">
        <v>117.45</v>
      </c>
      <c r="M48" s="22">
        <v>117.45</v>
      </c>
      <c r="N48" s="22">
        <v>117.45</v>
      </c>
      <c r="O48" s="22">
        <v>117.45</v>
      </c>
      <c r="P48" s="22"/>
      <c r="Q48" s="22"/>
      <c r="R48" s="22"/>
      <c r="S48" s="22"/>
      <c r="T48" s="22"/>
      <c r="U48" s="22">
        <f t="shared" si="3"/>
        <v>234.89999999999986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7"/>
    </row>
    <row r="49" spans="1:37" s="71" customFormat="1" ht="21.75" thickBot="1" x14ac:dyDescent="0.4">
      <c r="A49" s="71">
        <v>47</v>
      </c>
      <c r="B49" s="71" t="s">
        <v>65</v>
      </c>
      <c r="C49" s="71">
        <v>87</v>
      </c>
      <c r="D49" s="72">
        <f t="shared" si="1"/>
        <v>117.45</v>
      </c>
      <c r="E49" s="73">
        <f t="shared" si="2"/>
        <v>1174.5</v>
      </c>
      <c r="F49" s="86">
        <v>10</v>
      </c>
      <c r="G49" s="88"/>
      <c r="H49" s="76">
        <v>117.45</v>
      </c>
      <c r="I49" s="76">
        <v>117.45</v>
      </c>
      <c r="J49" s="76">
        <v>117.45</v>
      </c>
      <c r="K49" s="76">
        <v>117.45</v>
      </c>
      <c r="L49" s="76">
        <v>117.45</v>
      </c>
      <c r="M49" s="76">
        <v>117.45</v>
      </c>
      <c r="N49" s="76">
        <v>117.45</v>
      </c>
      <c r="O49" s="76">
        <v>117.45</v>
      </c>
      <c r="P49" s="76">
        <v>117.45</v>
      </c>
      <c r="Q49" s="76">
        <v>117.45</v>
      </c>
      <c r="R49" s="76"/>
      <c r="S49" s="76"/>
      <c r="T49" s="76"/>
      <c r="U49" s="76">
        <f t="shared" si="3"/>
        <v>0</v>
      </c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8"/>
    </row>
    <row r="50" spans="1:37" s="71" customFormat="1" ht="21.75" thickBot="1" x14ac:dyDescent="0.4">
      <c r="A50" s="71">
        <v>48</v>
      </c>
      <c r="B50" s="71" t="s">
        <v>66</v>
      </c>
      <c r="C50" s="71">
        <v>57</v>
      </c>
      <c r="D50" s="72">
        <f t="shared" si="1"/>
        <v>76.95</v>
      </c>
      <c r="E50" s="73">
        <f t="shared" si="2"/>
        <v>769.5</v>
      </c>
      <c r="F50" s="86">
        <v>10</v>
      </c>
      <c r="G50" s="87"/>
      <c r="H50" s="76">
        <v>76.95</v>
      </c>
      <c r="I50" s="76">
        <v>76.95</v>
      </c>
      <c r="J50" s="76">
        <v>76.95</v>
      </c>
      <c r="K50" s="76">
        <v>76.95</v>
      </c>
      <c r="L50" s="76">
        <v>76.95</v>
      </c>
      <c r="M50" s="76">
        <v>76.95</v>
      </c>
      <c r="N50" s="76">
        <v>76.95</v>
      </c>
      <c r="O50" s="76">
        <v>76.95</v>
      </c>
      <c r="P50" s="76">
        <v>76.95</v>
      </c>
      <c r="Q50" s="76">
        <v>76.95</v>
      </c>
      <c r="R50" s="76"/>
      <c r="S50" s="76"/>
      <c r="T50" s="76"/>
      <c r="U50" s="76">
        <f t="shared" si="3"/>
        <v>0</v>
      </c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8"/>
    </row>
    <row r="51" spans="1:37" ht="19.5" thickBot="1" x14ac:dyDescent="0.35">
      <c r="A51" s="12">
        <v>49</v>
      </c>
      <c r="B51" s="12" t="s">
        <v>67</v>
      </c>
      <c r="C51" s="12">
        <v>70</v>
      </c>
      <c r="D51" s="18">
        <f t="shared" si="1"/>
        <v>59.0625</v>
      </c>
      <c r="E51" s="19">
        <f t="shared" si="2"/>
        <v>945</v>
      </c>
      <c r="F51" s="45">
        <v>16</v>
      </c>
      <c r="G51" s="46"/>
      <c r="H51" s="22">
        <v>59</v>
      </c>
      <c r="I51" s="22">
        <v>59</v>
      </c>
      <c r="J51" s="22">
        <v>59</v>
      </c>
      <c r="K51" s="22">
        <v>59</v>
      </c>
      <c r="L51" s="22">
        <v>59</v>
      </c>
      <c r="M51" s="22">
        <v>59</v>
      </c>
      <c r="N51" s="22">
        <v>59</v>
      </c>
      <c r="O51" s="22">
        <v>59</v>
      </c>
      <c r="P51" s="22">
        <v>59</v>
      </c>
      <c r="Q51" s="22">
        <v>59</v>
      </c>
      <c r="R51" s="22">
        <v>59</v>
      </c>
      <c r="S51" s="22">
        <v>59</v>
      </c>
      <c r="T51" s="22"/>
      <c r="U51" s="22">
        <f t="shared" si="3"/>
        <v>237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7"/>
    </row>
    <row r="52" spans="1:37" ht="19.5" thickBot="1" x14ac:dyDescent="0.35">
      <c r="A52" s="12">
        <v>50</v>
      </c>
      <c r="B52" s="12" t="s">
        <v>68</v>
      </c>
      <c r="C52" s="12">
        <v>70</v>
      </c>
      <c r="D52" s="18">
        <f t="shared" si="1"/>
        <v>94.5</v>
      </c>
      <c r="E52" s="19">
        <f t="shared" si="2"/>
        <v>945</v>
      </c>
      <c r="F52" s="45">
        <v>10</v>
      </c>
      <c r="G52" s="46">
        <v>1</v>
      </c>
      <c r="H52" s="22">
        <v>94.5</v>
      </c>
      <c r="I52" s="22">
        <v>94.5</v>
      </c>
      <c r="J52" s="22">
        <v>94.5</v>
      </c>
      <c r="K52" s="22">
        <v>94.5</v>
      </c>
      <c r="L52" s="22">
        <v>94.5</v>
      </c>
      <c r="M52" s="22">
        <v>94.5</v>
      </c>
      <c r="N52" s="22">
        <v>94.5</v>
      </c>
      <c r="O52" s="22">
        <v>94.5</v>
      </c>
      <c r="P52" s="22">
        <v>94.5</v>
      </c>
      <c r="Q52" s="22"/>
      <c r="R52" s="22"/>
      <c r="S52" s="22"/>
      <c r="T52" s="22"/>
      <c r="U52" s="22">
        <f t="shared" si="3"/>
        <v>94.5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7"/>
    </row>
    <row r="53" spans="1:37" s="71" customFormat="1" ht="19.5" thickBot="1" x14ac:dyDescent="0.35">
      <c r="A53" s="71">
        <v>51</v>
      </c>
      <c r="B53" s="71" t="s">
        <v>69</v>
      </c>
      <c r="C53" s="71">
        <v>74</v>
      </c>
      <c r="D53" s="72">
        <f t="shared" si="1"/>
        <v>99.9</v>
      </c>
      <c r="E53" s="73">
        <f t="shared" si="2"/>
        <v>999</v>
      </c>
      <c r="F53" s="84">
        <v>10</v>
      </c>
      <c r="G53" s="85"/>
      <c r="H53" s="76">
        <v>99.9</v>
      </c>
      <c r="I53" s="76">
        <v>99.9</v>
      </c>
      <c r="J53" s="76">
        <v>99.9</v>
      </c>
      <c r="K53" s="76">
        <v>99.9</v>
      </c>
      <c r="L53" s="76">
        <v>99.9</v>
      </c>
      <c r="M53" s="76">
        <v>99.9</v>
      </c>
      <c r="N53" s="76">
        <v>99.9</v>
      </c>
      <c r="O53" s="76">
        <v>99.9</v>
      </c>
      <c r="P53" s="76">
        <v>99.9</v>
      </c>
      <c r="Q53" s="76">
        <v>99.9</v>
      </c>
      <c r="R53" s="76"/>
      <c r="S53" s="76"/>
      <c r="T53" s="76"/>
      <c r="U53" s="76">
        <f t="shared" si="3"/>
        <v>0</v>
      </c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8"/>
    </row>
    <row r="54" spans="1:37" s="71" customFormat="1" ht="19.5" thickBot="1" x14ac:dyDescent="0.35">
      <c r="A54" s="71">
        <v>52</v>
      </c>
      <c r="B54" s="71" t="s">
        <v>70</v>
      </c>
      <c r="C54" s="71">
        <v>70</v>
      </c>
      <c r="D54" s="72">
        <f t="shared" si="1"/>
        <v>94.5</v>
      </c>
      <c r="E54" s="73">
        <f t="shared" si="2"/>
        <v>945</v>
      </c>
      <c r="F54" s="84">
        <v>10</v>
      </c>
      <c r="G54" s="85"/>
      <c r="H54" s="76">
        <v>94.5</v>
      </c>
      <c r="I54" s="76">
        <v>94.5</v>
      </c>
      <c r="J54" s="76">
        <v>94.5</v>
      </c>
      <c r="K54" s="76">
        <v>94.5</v>
      </c>
      <c r="L54" s="76">
        <v>94.5</v>
      </c>
      <c r="M54" s="76">
        <v>94.5</v>
      </c>
      <c r="N54" s="76">
        <v>94.5</v>
      </c>
      <c r="O54" s="76">
        <v>94.5</v>
      </c>
      <c r="P54" s="76">
        <v>94.5</v>
      </c>
      <c r="Q54" s="76">
        <v>94.5</v>
      </c>
      <c r="R54" s="76"/>
      <c r="S54" s="76"/>
      <c r="T54" s="76"/>
      <c r="U54" s="76">
        <f t="shared" si="3"/>
        <v>0</v>
      </c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8"/>
    </row>
    <row r="55" spans="1:37" s="71" customFormat="1" ht="19.5" thickBot="1" x14ac:dyDescent="0.35">
      <c r="A55" s="71">
        <v>53</v>
      </c>
      <c r="B55" s="71" t="s">
        <v>71</v>
      </c>
      <c r="C55" s="71">
        <v>70</v>
      </c>
      <c r="D55" s="72">
        <f t="shared" si="1"/>
        <v>94.5</v>
      </c>
      <c r="E55" s="73">
        <f t="shared" si="2"/>
        <v>945</v>
      </c>
      <c r="F55" s="84">
        <v>10</v>
      </c>
      <c r="G55" s="85"/>
      <c r="H55" s="76">
        <v>94.5</v>
      </c>
      <c r="I55" s="76">
        <v>94.5</v>
      </c>
      <c r="J55" s="76">
        <v>94.5</v>
      </c>
      <c r="K55" s="76">
        <v>94.5</v>
      </c>
      <c r="L55" s="76">
        <v>94.5</v>
      </c>
      <c r="M55" s="76">
        <v>94.5</v>
      </c>
      <c r="N55" s="76">
        <v>94.5</v>
      </c>
      <c r="O55" s="76">
        <v>94.5</v>
      </c>
      <c r="P55" s="76">
        <v>94.5</v>
      </c>
      <c r="Q55" s="76">
        <v>94.5</v>
      </c>
      <c r="R55" s="76"/>
      <c r="S55" s="76"/>
      <c r="T55" s="76"/>
      <c r="U55" s="76">
        <f t="shared" si="3"/>
        <v>0</v>
      </c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8"/>
    </row>
    <row r="56" spans="1:37" ht="19.5" thickBot="1" x14ac:dyDescent="0.35">
      <c r="A56" s="12">
        <v>54</v>
      </c>
      <c r="B56" s="12" t="s">
        <v>72</v>
      </c>
      <c r="C56" s="12">
        <v>70</v>
      </c>
      <c r="D56" s="18">
        <f t="shared" si="1"/>
        <v>94.5</v>
      </c>
      <c r="E56" s="19">
        <f t="shared" si="2"/>
        <v>945</v>
      </c>
      <c r="F56" s="45">
        <v>10</v>
      </c>
      <c r="G56" s="46"/>
      <c r="H56" s="22">
        <v>94.5</v>
      </c>
      <c r="I56" s="22">
        <v>94.5</v>
      </c>
      <c r="J56" s="22">
        <v>94.5</v>
      </c>
      <c r="K56" s="22">
        <v>94.5</v>
      </c>
      <c r="L56" s="22">
        <v>94.5</v>
      </c>
      <c r="M56" s="22"/>
      <c r="N56" s="22"/>
      <c r="O56" s="22"/>
      <c r="P56" s="22"/>
      <c r="Q56" s="22"/>
      <c r="R56" s="22"/>
      <c r="S56" s="22"/>
      <c r="T56" s="22"/>
      <c r="U56" s="22">
        <f t="shared" si="3"/>
        <v>472.5</v>
      </c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7"/>
    </row>
    <row r="57" spans="1:37" ht="19.5" thickBot="1" x14ac:dyDescent="0.35">
      <c r="A57" s="12">
        <v>55</v>
      </c>
      <c r="B57" s="12" t="s">
        <v>73</v>
      </c>
      <c r="C57" s="12">
        <v>70</v>
      </c>
      <c r="D57" s="18">
        <f t="shared" si="1"/>
        <v>59.0625</v>
      </c>
      <c r="E57" s="19">
        <f t="shared" si="2"/>
        <v>945</v>
      </c>
      <c r="F57" s="45">
        <v>16</v>
      </c>
      <c r="G57" s="46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>
        <f t="shared" si="3"/>
        <v>945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7"/>
    </row>
    <row r="58" spans="1:37" ht="19.5" thickBot="1" x14ac:dyDescent="0.35">
      <c r="A58" s="12">
        <v>56</v>
      </c>
      <c r="B58" s="12" t="s">
        <v>74</v>
      </c>
      <c r="C58" s="12">
        <v>70</v>
      </c>
      <c r="D58" s="18">
        <f t="shared" si="1"/>
        <v>59.0625</v>
      </c>
      <c r="E58" s="19">
        <f t="shared" si="2"/>
        <v>945</v>
      </c>
      <c r="F58" s="45">
        <v>16</v>
      </c>
      <c r="G58" s="47"/>
      <c r="H58" s="22">
        <v>59.1</v>
      </c>
      <c r="I58" s="22">
        <v>59.1</v>
      </c>
      <c r="J58" s="22">
        <v>59.1</v>
      </c>
      <c r="K58" s="22">
        <v>59.1</v>
      </c>
      <c r="L58" s="22">
        <v>59.1</v>
      </c>
      <c r="M58" s="22">
        <v>59.1</v>
      </c>
      <c r="N58" s="22">
        <v>59.1</v>
      </c>
      <c r="O58" s="22">
        <v>59.1</v>
      </c>
      <c r="P58" s="22"/>
      <c r="Q58" s="22"/>
      <c r="R58" s="22"/>
      <c r="S58" s="22"/>
      <c r="T58" s="22"/>
      <c r="U58" s="22">
        <f t="shared" si="3"/>
        <v>472.19999999999993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7"/>
    </row>
    <row r="59" spans="1:37" ht="19.5" thickBot="1" x14ac:dyDescent="0.35">
      <c r="A59" s="12">
        <v>57</v>
      </c>
      <c r="B59" s="12" t="s">
        <v>75</v>
      </c>
      <c r="C59" s="12">
        <v>70</v>
      </c>
      <c r="D59" s="18">
        <f t="shared" si="1"/>
        <v>94.5</v>
      </c>
      <c r="E59" s="19">
        <f t="shared" si="2"/>
        <v>945</v>
      </c>
      <c r="F59" s="20">
        <v>10</v>
      </c>
      <c r="G59" s="32"/>
      <c r="H59" s="22">
        <v>94.5</v>
      </c>
      <c r="I59" s="22">
        <v>94.5</v>
      </c>
      <c r="J59" s="22">
        <v>94.5</v>
      </c>
      <c r="K59" s="22">
        <v>94.5</v>
      </c>
      <c r="L59" s="22">
        <v>94.5</v>
      </c>
      <c r="M59" s="22">
        <v>94.5</v>
      </c>
      <c r="N59" s="22"/>
      <c r="O59" s="22"/>
      <c r="P59" s="22"/>
      <c r="Q59" s="22"/>
      <c r="R59" s="22"/>
      <c r="S59" s="22"/>
      <c r="T59" s="22"/>
      <c r="U59" s="22">
        <f t="shared" si="3"/>
        <v>378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7"/>
    </row>
    <row r="60" spans="1:37" s="71" customFormat="1" ht="19.5" thickBot="1" x14ac:dyDescent="0.35">
      <c r="A60" s="71">
        <v>58</v>
      </c>
      <c r="B60" s="71" t="s">
        <v>76</v>
      </c>
      <c r="C60" s="71">
        <v>74</v>
      </c>
      <c r="D60" s="72">
        <f t="shared" si="1"/>
        <v>99.9</v>
      </c>
      <c r="E60" s="73">
        <f t="shared" si="2"/>
        <v>999</v>
      </c>
      <c r="F60" s="82">
        <v>10</v>
      </c>
      <c r="G60" s="83"/>
      <c r="H60" s="76">
        <v>99.9</v>
      </c>
      <c r="I60" s="76">
        <v>99.9</v>
      </c>
      <c r="J60" s="76">
        <v>99.9</v>
      </c>
      <c r="K60" s="76">
        <v>99.9</v>
      </c>
      <c r="L60" s="76">
        <v>99.9</v>
      </c>
      <c r="M60" s="76">
        <v>99.9</v>
      </c>
      <c r="N60" s="76">
        <v>99.9</v>
      </c>
      <c r="O60" s="76">
        <v>99.9</v>
      </c>
      <c r="P60" s="76">
        <v>99.9</v>
      </c>
      <c r="Q60" s="76">
        <v>99.9</v>
      </c>
      <c r="R60" s="76"/>
      <c r="S60" s="76"/>
      <c r="T60" s="76"/>
      <c r="U60" s="76">
        <f t="shared" si="3"/>
        <v>0</v>
      </c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8"/>
    </row>
    <row r="61" spans="1:37" s="71" customFormat="1" ht="19.5" thickBot="1" x14ac:dyDescent="0.35">
      <c r="A61" s="71">
        <v>59</v>
      </c>
      <c r="B61" s="71" t="s">
        <v>77</v>
      </c>
      <c r="C61" s="71">
        <v>74</v>
      </c>
      <c r="D61" s="72">
        <f t="shared" si="1"/>
        <v>99.9</v>
      </c>
      <c r="E61" s="73">
        <f t="shared" si="2"/>
        <v>999</v>
      </c>
      <c r="F61" s="82">
        <v>10</v>
      </c>
      <c r="G61" s="83"/>
      <c r="H61" s="76">
        <v>99.9</v>
      </c>
      <c r="I61" s="76">
        <v>99.9</v>
      </c>
      <c r="J61" s="76">
        <v>99.9</v>
      </c>
      <c r="K61" s="76">
        <v>99.9</v>
      </c>
      <c r="L61" s="76">
        <v>99.9</v>
      </c>
      <c r="M61" s="76">
        <v>99.9</v>
      </c>
      <c r="N61" s="76">
        <v>99.9</v>
      </c>
      <c r="O61" s="76">
        <v>99.9</v>
      </c>
      <c r="P61" s="76">
        <v>99.9</v>
      </c>
      <c r="Q61" s="76">
        <v>99.9</v>
      </c>
      <c r="R61" s="76"/>
      <c r="S61" s="76"/>
      <c r="T61" s="76"/>
      <c r="U61" s="76">
        <f t="shared" si="3"/>
        <v>0</v>
      </c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8"/>
    </row>
    <row r="62" spans="1:37" s="71" customFormat="1" ht="19.5" thickBot="1" x14ac:dyDescent="0.35">
      <c r="A62" s="71">
        <v>60</v>
      </c>
      <c r="B62" s="71" t="s">
        <v>78</v>
      </c>
      <c r="C62" s="71">
        <v>70</v>
      </c>
      <c r="D62" s="72">
        <f t="shared" si="1"/>
        <v>94.5</v>
      </c>
      <c r="E62" s="73">
        <f t="shared" si="2"/>
        <v>945</v>
      </c>
      <c r="F62" s="82">
        <v>10</v>
      </c>
      <c r="G62" s="83"/>
      <c r="H62" s="76">
        <v>94.5</v>
      </c>
      <c r="I62" s="76">
        <v>94.5</v>
      </c>
      <c r="J62" s="76">
        <v>94.5</v>
      </c>
      <c r="K62" s="76">
        <v>94.5</v>
      </c>
      <c r="L62" s="76">
        <v>94.5</v>
      </c>
      <c r="M62" s="76">
        <v>94.5</v>
      </c>
      <c r="N62" s="76">
        <v>94.5</v>
      </c>
      <c r="O62" s="76">
        <v>94.5</v>
      </c>
      <c r="P62" s="76">
        <v>94.5</v>
      </c>
      <c r="Q62" s="76">
        <v>94.5</v>
      </c>
      <c r="R62" s="76"/>
      <c r="S62" s="76"/>
      <c r="T62" s="76"/>
      <c r="U62" s="76">
        <f t="shared" si="3"/>
        <v>0</v>
      </c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8"/>
    </row>
    <row r="63" spans="1:37" ht="19.5" thickBot="1" x14ac:dyDescent="0.35">
      <c r="A63" s="12">
        <v>61</v>
      </c>
      <c r="B63" s="12" t="s">
        <v>79</v>
      </c>
      <c r="C63" s="12">
        <v>70</v>
      </c>
      <c r="D63" s="18">
        <f t="shared" si="1"/>
        <v>59.0625</v>
      </c>
      <c r="E63" s="19">
        <f t="shared" si="2"/>
        <v>945</v>
      </c>
      <c r="F63" s="20">
        <v>16</v>
      </c>
      <c r="G63" s="32"/>
      <c r="H63" s="22">
        <v>59.1</v>
      </c>
      <c r="I63" s="22">
        <v>59.1</v>
      </c>
      <c r="J63" s="22">
        <v>59.1</v>
      </c>
      <c r="K63" s="22">
        <v>59.1</v>
      </c>
      <c r="L63" s="22">
        <v>59.1</v>
      </c>
      <c r="M63" s="22">
        <v>59.1</v>
      </c>
      <c r="N63" s="22">
        <v>59.1</v>
      </c>
      <c r="O63" s="22">
        <v>59.1</v>
      </c>
      <c r="P63" s="22">
        <v>59.1</v>
      </c>
      <c r="Q63" s="22">
        <v>94.5</v>
      </c>
      <c r="R63" s="22">
        <v>35</v>
      </c>
      <c r="S63" s="22">
        <v>59.06</v>
      </c>
      <c r="T63" s="22">
        <v>59.06</v>
      </c>
      <c r="U63" s="22">
        <f>E63-SUM(H63:T63)</f>
        <v>165.48000000000002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7"/>
    </row>
    <row r="64" spans="1:37" ht="19.5" thickBot="1" x14ac:dyDescent="0.35">
      <c r="A64" s="12">
        <v>62</v>
      </c>
      <c r="B64" s="12" t="s">
        <v>80</v>
      </c>
      <c r="C64" s="12">
        <v>74</v>
      </c>
      <c r="D64" s="18">
        <f t="shared" si="1"/>
        <v>62.4375</v>
      </c>
      <c r="E64" s="19">
        <f t="shared" si="2"/>
        <v>999</v>
      </c>
      <c r="F64" s="20">
        <v>16</v>
      </c>
      <c r="G64" s="3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>
        <f t="shared" ref="U64:U81" si="4">E64-SUM(H64:S64)</f>
        <v>999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7"/>
    </row>
    <row r="65" spans="1:37" ht="19.5" thickBot="1" x14ac:dyDescent="0.35">
      <c r="A65" s="12">
        <v>63</v>
      </c>
      <c r="B65" s="12" t="s">
        <v>81</v>
      </c>
      <c r="C65" s="12">
        <v>74</v>
      </c>
      <c r="D65" s="18">
        <f t="shared" si="1"/>
        <v>62.4375</v>
      </c>
      <c r="E65" s="19">
        <f t="shared" si="2"/>
        <v>999</v>
      </c>
      <c r="F65" s="20">
        <v>16</v>
      </c>
      <c r="G65" s="3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>
        <f t="shared" si="4"/>
        <v>999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7"/>
    </row>
    <row r="66" spans="1:37" ht="19.5" thickBot="1" x14ac:dyDescent="0.35">
      <c r="A66" s="12">
        <v>64</v>
      </c>
      <c r="B66" s="12" t="s">
        <v>82</v>
      </c>
      <c r="C66" s="12">
        <v>64</v>
      </c>
      <c r="D66" s="18">
        <f t="shared" si="1"/>
        <v>86.4</v>
      </c>
      <c r="E66" s="19">
        <f t="shared" si="2"/>
        <v>864</v>
      </c>
      <c r="F66" s="20">
        <v>10</v>
      </c>
      <c r="G66" s="48"/>
      <c r="H66" s="22">
        <v>86.4</v>
      </c>
      <c r="I66" s="22">
        <v>86.4</v>
      </c>
      <c r="J66" s="22">
        <v>86.4</v>
      </c>
      <c r="K66" s="22">
        <v>86.4</v>
      </c>
      <c r="L66" s="22">
        <v>86.4</v>
      </c>
      <c r="M66" s="22">
        <v>86.4</v>
      </c>
      <c r="N66" s="22"/>
      <c r="O66" s="22"/>
      <c r="P66" s="22"/>
      <c r="Q66" s="22"/>
      <c r="R66" s="22"/>
      <c r="S66" s="22"/>
      <c r="T66" s="22"/>
      <c r="U66" s="22">
        <f t="shared" si="4"/>
        <v>345.6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7"/>
    </row>
    <row r="67" spans="1:37" s="71" customFormat="1" ht="19.5" thickBot="1" x14ac:dyDescent="0.35">
      <c r="A67" s="71">
        <v>65</v>
      </c>
      <c r="B67" s="71" t="s">
        <v>83</v>
      </c>
      <c r="C67" s="71">
        <v>56</v>
      </c>
      <c r="D67" s="72">
        <f t="shared" si="1"/>
        <v>75.599999999999994</v>
      </c>
      <c r="E67" s="73">
        <f t="shared" si="2"/>
        <v>756</v>
      </c>
      <c r="F67" s="74">
        <v>10</v>
      </c>
      <c r="G67" s="79">
        <v>1</v>
      </c>
      <c r="H67" s="76">
        <v>75.599999999999994</v>
      </c>
      <c r="I67" s="76">
        <v>75.599999999999994</v>
      </c>
      <c r="J67" s="76">
        <v>75.599999999999994</v>
      </c>
      <c r="K67" s="76">
        <v>75.599999999999994</v>
      </c>
      <c r="L67" s="76">
        <v>75.599999999999994</v>
      </c>
      <c r="M67" s="76">
        <v>75.599999999999994</v>
      </c>
      <c r="N67" s="76">
        <v>75.599999999999994</v>
      </c>
      <c r="O67" s="76">
        <v>75.599999999999994</v>
      </c>
      <c r="P67" s="76">
        <v>75.599999999999994</v>
      </c>
      <c r="Q67" s="76">
        <v>75.599999999999994</v>
      </c>
      <c r="R67" s="76"/>
      <c r="S67" s="76"/>
      <c r="T67" s="76"/>
      <c r="U67" s="76">
        <f t="shared" si="4"/>
        <v>0</v>
      </c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8"/>
    </row>
    <row r="68" spans="1:37" ht="19.5" thickBot="1" x14ac:dyDescent="0.35">
      <c r="A68" s="71">
        <v>66</v>
      </c>
      <c r="B68" s="71" t="s">
        <v>84</v>
      </c>
      <c r="C68" s="71">
        <v>57</v>
      </c>
      <c r="D68" s="72">
        <f t="shared" si="1"/>
        <v>76.95</v>
      </c>
      <c r="E68" s="73">
        <f t="shared" si="2"/>
        <v>769.5</v>
      </c>
      <c r="F68" s="74">
        <v>10</v>
      </c>
      <c r="G68" s="93"/>
      <c r="H68" s="76">
        <v>76.95</v>
      </c>
      <c r="I68" s="76">
        <v>76.95</v>
      </c>
      <c r="J68" s="76">
        <v>76.95</v>
      </c>
      <c r="K68" s="76">
        <v>76.95</v>
      </c>
      <c r="L68" s="76">
        <v>76.95</v>
      </c>
      <c r="M68" s="76">
        <v>76.95</v>
      </c>
      <c r="N68" s="76">
        <v>76.95</v>
      </c>
      <c r="O68" s="76">
        <v>76.95</v>
      </c>
      <c r="P68" s="76">
        <v>76.95</v>
      </c>
      <c r="Q68" s="76">
        <v>76.95</v>
      </c>
      <c r="R68" s="76"/>
      <c r="S68" s="76"/>
      <c r="T68" s="76"/>
      <c r="U68" s="76">
        <f t="shared" si="4"/>
        <v>0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7"/>
    </row>
    <row r="69" spans="1:37" ht="18.75" customHeight="1" thickBot="1" x14ac:dyDescent="0.35">
      <c r="A69" s="12" t="s">
        <v>85</v>
      </c>
      <c r="B69" s="12" t="s">
        <v>86</v>
      </c>
      <c r="C69" s="12">
        <v>135</v>
      </c>
      <c r="D69" s="18">
        <f t="shared" si="1"/>
        <v>79.239130434782609</v>
      </c>
      <c r="E69" s="19">
        <f t="shared" si="2"/>
        <v>1822.5</v>
      </c>
      <c r="F69" s="35">
        <v>23</v>
      </c>
      <c r="G69" s="49"/>
      <c r="H69" s="22">
        <v>79.239130434782609</v>
      </c>
      <c r="I69" s="22">
        <v>79.239130434782609</v>
      </c>
      <c r="J69" s="22">
        <v>79.239999999999995</v>
      </c>
      <c r="K69" s="22">
        <v>79.239999999999995</v>
      </c>
      <c r="L69" s="22">
        <v>79.239999999999995</v>
      </c>
      <c r="M69" s="22">
        <v>79.239999999999995</v>
      </c>
      <c r="N69" s="22">
        <v>100</v>
      </c>
      <c r="O69" s="22">
        <v>79.239999999999995</v>
      </c>
      <c r="P69" s="22">
        <v>79.239999999999995</v>
      </c>
      <c r="Q69" s="22">
        <v>79.2</v>
      </c>
      <c r="R69" s="22">
        <v>79.239999999999995</v>
      </c>
      <c r="S69" s="22">
        <v>79.239999999999995</v>
      </c>
      <c r="T69" s="22"/>
      <c r="U69" s="22">
        <f t="shared" si="4"/>
        <v>850.90173913043463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7"/>
    </row>
    <row r="70" spans="1:37" s="71" customFormat="1" ht="19.5" thickBot="1" x14ac:dyDescent="0.35">
      <c r="A70" s="71">
        <v>69</v>
      </c>
      <c r="B70" s="71" t="s">
        <v>87</v>
      </c>
      <c r="C70" s="71">
        <v>56</v>
      </c>
      <c r="D70" s="72">
        <f>E70/F70</f>
        <v>35</v>
      </c>
      <c r="E70" s="97">
        <v>350</v>
      </c>
      <c r="F70" s="74">
        <v>10</v>
      </c>
      <c r="G70" s="93"/>
      <c r="H70" s="76">
        <v>35</v>
      </c>
      <c r="I70" s="76">
        <v>35</v>
      </c>
      <c r="J70" s="76">
        <v>35</v>
      </c>
      <c r="K70" s="76">
        <v>35</v>
      </c>
      <c r="L70" s="76">
        <v>35</v>
      </c>
      <c r="M70" s="76">
        <v>35</v>
      </c>
      <c r="N70" s="76">
        <v>35</v>
      </c>
      <c r="O70" s="76">
        <v>35</v>
      </c>
      <c r="P70" s="76">
        <v>35</v>
      </c>
      <c r="Q70" s="76">
        <v>35</v>
      </c>
      <c r="R70" s="76"/>
      <c r="S70" s="76"/>
      <c r="T70" s="76"/>
      <c r="U70" s="76">
        <f t="shared" si="4"/>
        <v>0</v>
      </c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8"/>
    </row>
    <row r="71" spans="1:37" ht="19.5" thickBot="1" x14ac:dyDescent="0.35">
      <c r="A71" s="12">
        <v>70</v>
      </c>
      <c r="B71" s="12" t="s">
        <v>88</v>
      </c>
      <c r="C71" s="12">
        <v>57</v>
      </c>
      <c r="D71" s="18">
        <f t="shared" si="1"/>
        <v>33.456521739130437</v>
      </c>
      <c r="E71" s="19">
        <f t="shared" si="2"/>
        <v>769.5</v>
      </c>
      <c r="F71" s="35">
        <v>23</v>
      </c>
      <c r="G71" s="50"/>
      <c r="H71" s="22">
        <v>15</v>
      </c>
      <c r="I71" s="22">
        <v>15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>
        <f t="shared" si="4"/>
        <v>739.5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7"/>
    </row>
    <row r="72" spans="1:37" ht="19.5" thickBot="1" x14ac:dyDescent="0.35">
      <c r="A72" s="12">
        <v>71</v>
      </c>
      <c r="B72" s="12" t="s">
        <v>89</v>
      </c>
      <c r="C72" s="12">
        <v>57</v>
      </c>
      <c r="D72" s="18">
        <f t="shared" ref="D72:D73" si="5">E72/F72</f>
        <v>76.95</v>
      </c>
      <c r="E72" s="19">
        <f t="shared" ref="E72:E73" si="6">C72*13.5</f>
        <v>769.5</v>
      </c>
      <c r="F72" s="35">
        <v>10</v>
      </c>
      <c r="G72" s="51"/>
      <c r="H72" s="22">
        <v>76.95</v>
      </c>
      <c r="I72" s="22">
        <v>76.95</v>
      </c>
      <c r="J72" s="22">
        <v>76.95</v>
      </c>
      <c r="K72" s="22">
        <v>76.95</v>
      </c>
      <c r="L72" s="22">
        <v>76.95</v>
      </c>
      <c r="M72" s="22">
        <v>76.95</v>
      </c>
      <c r="N72" s="22">
        <v>76.95</v>
      </c>
      <c r="O72" s="22">
        <v>76.95</v>
      </c>
      <c r="P72" s="22"/>
      <c r="Q72" s="22"/>
      <c r="R72" s="22"/>
      <c r="S72" s="22"/>
      <c r="T72" s="22"/>
      <c r="U72" s="22">
        <f t="shared" si="4"/>
        <v>153.89999999999998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7"/>
    </row>
    <row r="73" spans="1:37" ht="19.5" thickBot="1" x14ac:dyDescent="0.35">
      <c r="A73" s="71">
        <v>72</v>
      </c>
      <c r="B73" s="71" t="s">
        <v>90</v>
      </c>
      <c r="C73" s="71">
        <v>56</v>
      </c>
      <c r="D73" s="72">
        <f t="shared" si="5"/>
        <v>75.599999999999994</v>
      </c>
      <c r="E73" s="73">
        <f t="shared" si="6"/>
        <v>756</v>
      </c>
      <c r="F73" s="74">
        <v>10</v>
      </c>
      <c r="G73" s="135"/>
      <c r="H73" s="76">
        <v>75.599999999999994</v>
      </c>
      <c r="I73" s="76">
        <v>75.599999999999994</v>
      </c>
      <c r="J73" s="76">
        <v>75.599999999999994</v>
      </c>
      <c r="K73" s="76">
        <v>75.599999999999994</v>
      </c>
      <c r="L73" s="76">
        <v>75.599999999999994</v>
      </c>
      <c r="M73" s="76">
        <v>75.599999999999994</v>
      </c>
      <c r="N73" s="76">
        <v>75.599999999999994</v>
      </c>
      <c r="O73" s="76">
        <v>75.599999999999994</v>
      </c>
      <c r="P73" s="76">
        <v>75.599999999999994</v>
      </c>
      <c r="Q73" s="76">
        <v>75.599999999999994</v>
      </c>
      <c r="R73" s="76"/>
      <c r="S73" s="76"/>
      <c r="T73" s="76"/>
      <c r="U73" s="76">
        <f t="shared" si="4"/>
        <v>0</v>
      </c>
      <c r="V73" s="1"/>
      <c r="W73" s="1"/>
      <c r="X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7"/>
    </row>
    <row r="74" spans="1:37" s="71" customFormat="1" ht="19.5" thickBot="1" x14ac:dyDescent="0.35">
      <c r="A74" s="71">
        <v>73</v>
      </c>
      <c r="B74" s="71" t="s">
        <v>91</v>
      </c>
      <c r="C74" s="71">
        <v>32</v>
      </c>
      <c r="D74" s="96">
        <f>E74/10</f>
        <v>35</v>
      </c>
      <c r="E74" s="97">
        <v>350</v>
      </c>
      <c r="F74" s="98">
        <v>10</v>
      </c>
      <c r="G74" s="99"/>
      <c r="H74" s="76">
        <v>35</v>
      </c>
      <c r="I74" s="76">
        <v>35</v>
      </c>
      <c r="J74" s="76">
        <v>35</v>
      </c>
      <c r="K74" s="76">
        <v>35</v>
      </c>
      <c r="L74" s="76">
        <v>35</v>
      </c>
      <c r="M74" s="76">
        <v>35</v>
      </c>
      <c r="N74" s="76">
        <v>35</v>
      </c>
      <c r="O74" s="76">
        <v>35</v>
      </c>
      <c r="P74" s="76">
        <v>35</v>
      </c>
      <c r="Q74" s="76">
        <v>35</v>
      </c>
      <c r="R74" s="76">
        <v>0</v>
      </c>
      <c r="S74" s="76"/>
      <c r="T74" s="76"/>
      <c r="U74" s="76">
        <f t="shared" si="4"/>
        <v>0</v>
      </c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8"/>
    </row>
    <row r="75" spans="1:37" s="71" customFormat="1" ht="19.5" thickBot="1" x14ac:dyDescent="0.35">
      <c r="A75" s="71">
        <v>74</v>
      </c>
      <c r="B75" s="71" t="s">
        <v>92</v>
      </c>
      <c r="C75" s="71">
        <v>33</v>
      </c>
      <c r="D75" s="96">
        <f t="shared" ref="D75:D81" si="7">E75/10</f>
        <v>35</v>
      </c>
      <c r="E75" s="97">
        <v>350</v>
      </c>
      <c r="F75" s="98">
        <v>10</v>
      </c>
      <c r="G75" s="99"/>
      <c r="H75" s="76">
        <v>35</v>
      </c>
      <c r="I75" s="76">
        <v>35</v>
      </c>
      <c r="J75" s="76">
        <v>35</v>
      </c>
      <c r="K75" s="76">
        <v>35</v>
      </c>
      <c r="L75" s="76">
        <v>35</v>
      </c>
      <c r="M75" s="76">
        <v>35</v>
      </c>
      <c r="N75" s="76">
        <v>35</v>
      </c>
      <c r="O75" s="76">
        <v>35</v>
      </c>
      <c r="P75" s="76">
        <v>35</v>
      </c>
      <c r="Q75" s="76">
        <v>35</v>
      </c>
      <c r="R75" s="76">
        <v>0</v>
      </c>
      <c r="S75" s="76"/>
      <c r="T75" s="76"/>
      <c r="U75" s="76">
        <f t="shared" si="4"/>
        <v>0</v>
      </c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8"/>
    </row>
    <row r="76" spans="1:37" ht="19.5" thickBot="1" x14ac:dyDescent="0.35">
      <c r="A76" s="12">
        <v>75</v>
      </c>
      <c r="B76" s="12" t="s">
        <v>93</v>
      </c>
      <c r="C76" s="12">
        <v>33</v>
      </c>
      <c r="D76" s="52">
        <f t="shared" si="7"/>
        <v>35</v>
      </c>
      <c r="E76" s="53">
        <v>350</v>
      </c>
      <c r="F76" s="54">
        <v>10</v>
      </c>
      <c r="G76" s="55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>
        <f t="shared" si="4"/>
        <v>350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7"/>
    </row>
    <row r="77" spans="1:37" ht="19.5" thickBot="1" x14ac:dyDescent="0.35">
      <c r="A77" s="12">
        <v>76</v>
      </c>
      <c r="B77" s="12" t="s">
        <v>94</v>
      </c>
      <c r="C77" s="12">
        <v>35</v>
      </c>
      <c r="D77" s="52">
        <f t="shared" si="7"/>
        <v>35</v>
      </c>
      <c r="E77" s="53">
        <v>350</v>
      </c>
      <c r="F77" s="54">
        <v>10</v>
      </c>
      <c r="G77" s="55"/>
      <c r="H77" s="22">
        <v>35</v>
      </c>
      <c r="I77" s="22">
        <v>35</v>
      </c>
      <c r="J77" s="22">
        <v>35</v>
      </c>
      <c r="K77" s="22">
        <v>35</v>
      </c>
      <c r="L77" s="22">
        <v>35</v>
      </c>
      <c r="M77" s="22">
        <v>35</v>
      </c>
      <c r="N77" s="22"/>
      <c r="O77" s="22"/>
      <c r="P77" s="22"/>
      <c r="Q77" s="22"/>
      <c r="R77" s="22"/>
      <c r="S77" s="22"/>
      <c r="T77" s="22"/>
      <c r="U77" s="22">
        <f t="shared" si="4"/>
        <v>140</v>
      </c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7"/>
    </row>
    <row r="78" spans="1:37" s="71" customFormat="1" ht="19.5" thickBot="1" x14ac:dyDescent="0.35">
      <c r="A78" s="71">
        <v>77</v>
      </c>
      <c r="B78" s="71" t="s">
        <v>95</v>
      </c>
      <c r="C78" s="71">
        <v>68</v>
      </c>
      <c r="D78" s="96">
        <f t="shared" si="7"/>
        <v>35</v>
      </c>
      <c r="E78" s="97">
        <v>350</v>
      </c>
      <c r="F78" s="98">
        <v>10</v>
      </c>
      <c r="G78" s="99"/>
      <c r="H78" s="76">
        <v>35</v>
      </c>
      <c r="I78" s="76">
        <v>35</v>
      </c>
      <c r="J78" s="76">
        <v>35</v>
      </c>
      <c r="K78" s="76">
        <v>35</v>
      </c>
      <c r="L78" s="76">
        <v>35</v>
      </c>
      <c r="M78" s="76">
        <v>35</v>
      </c>
      <c r="N78" s="76">
        <v>35</v>
      </c>
      <c r="O78" s="76">
        <v>35</v>
      </c>
      <c r="P78" s="76">
        <v>35</v>
      </c>
      <c r="Q78" s="76">
        <v>35</v>
      </c>
      <c r="R78" s="76"/>
      <c r="S78" s="76"/>
      <c r="T78" s="76"/>
      <c r="U78" s="76">
        <f t="shared" si="4"/>
        <v>0</v>
      </c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8"/>
    </row>
    <row r="79" spans="1:37" s="71" customFormat="1" ht="19.5" thickBot="1" x14ac:dyDescent="0.35">
      <c r="A79" s="71">
        <v>78</v>
      </c>
      <c r="B79" s="71" t="s">
        <v>96</v>
      </c>
      <c r="C79" s="71">
        <v>33</v>
      </c>
      <c r="D79" s="96">
        <f t="shared" si="7"/>
        <v>35</v>
      </c>
      <c r="E79" s="97">
        <v>350</v>
      </c>
      <c r="F79" s="98">
        <v>10</v>
      </c>
      <c r="G79" s="99"/>
      <c r="H79" s="76">
        <v>35</v>
      </c>
      <c r="I79" s="76">
        <v>35</v>
      </c>
      <c r="J79" s="76">
        <v>35</v>
      </c>
      <c r="K79" s="76">
        <v>35</v>
      </c>
      <c r="L79" s="76">
        <v>35</v>
      </c>
      <c r="M79" s="76">
        <v>35</v>
      </c>
      <c r="N79" s="76">
        <v>35</v>
      </c>
      <c r="O79" s="76">
        <v>35</v>
      </c>
      <c r="P79" s="76">
        <v>35</v>
      </c>
      <c r="Q79" s="76">
        <v>35</v>
      </c>
      <c r="R79" s="76">
        <v>0</v>
      </c>
      <c r="S79" s="76"/>
      <c r="T79" s="76"/>
      <c r="U79" s="76">
        <f t="shared" si="4"/>
        <v>0</v>
      </c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8"/>
    </row>
    <row r="80" spans="1:37" ht="19.5" thickBot="1" x14ac:dyDescent="0.35">
      <c r="A80" s="12">
        <v>79</v>
      </c>
      <c r="B80" s="12" t="s">
        <v>97</v>
      </c>
      <c r="C80" s="12">
        <v>33</v>
      </c>
      <c r="D80" s="52">
        <f t="shared" si="7"/>
        <v>35</v>
      </c>
      <c r="E80" s="53">
        <v>350</v>
      </c>
      <c r="F80" s="54">
        <v>10</v>
      </c>
      <c r="G80" s="55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>
        <f t="shared" si="4"/>
        <v>350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7"/>
    </row>
    <row r="81" spans="1:38" ht="19.5" thickBot="1" x14ac:dyDescent="0.35">
      <c r="A81" s="12">
        <v>80</v>
      </c>
      <c r="B81" s="12" t="s">
        <v>98</v>
      </c>
      <c r="C81" s="12">
        <v>56</v>
      </c>
      <c r="D81" s="52">
        <f t="shared" si="7"/>
        <v>35</v>
      </c>
      <c r="E81" s="53">
        <v>350</v>
      </c>
      <c r="F81" s="54">
        <v>10</v>
      </c>
      <c r="G81" s="55"/>
      <c r="H81" s="22">
        <v>35</v>
      </c>
      <c r="I81" s="22">
        <v>35</v>
      </c>
      <c r="J81" s="22">
        <v>35</v>
      </c>
      <c r="K81" s="22">
        <v>35</v>
      </c>
      <c r="L81" s="22"/>
      <c r="M81" s="22"/>
      <c r="N81" s="22"/>
      <c r="O81" s="22"/>
      <c r="P81" s="22"/>
      <c r="Q81" s="22"/>
      <c r="R81" s="22"/>
      <c r="S81" s="22"/>
      <c r="T81" s="22"/>
      <c r="U81" s="22">
        <f t="shared" si="4"/>
        <v>210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7"/>
    </row>
    <row r="82" spans="1:38" x14ac:dyDescent="0.25">
      <c r="A82" s="124" t="s">
        <v>99</v>
      </c>
      <c r="B82" s="125"/>
      <c r="C82" s="12">
        <v>5389</v>
      </c>
      <c r="D82" s="56">
        <v>1066</v>
      </c>
      <c r="E82" s="57">
        <f>SUM(E5:E81)</f>
        <v>69339.5</v>
      </c>
      <c r="H82" s="22">
        <f t="shared" ref="H82:P82" si="8">SUM(H5:H81)</f>
        <v>5165.7291304347809</v>
      </c>
      <c r="I82" s="22">
        <f t="shared" si="8"/>
        <v>5100.1791304347817</v>
      </c>
      <c r="J82" s="22">
        <f t="shared" si="8"/>
        <v>4892.7799999999988</v>
      </c>
      <c r="K82" s="22">
        <f t="shared" si="8"/>
        <v>4732.829999999999</v>
      </c>
      <c r="L82" s="22">
        <f t="shared" si="8"/>
        <v>4537.7499999999991</v>
      </c>
      <c r="M82" s="22">
        <f t="shared" si="8"/>
        <v>4385.6899999999987</v>
      </c>
      <c r="N82" s="22">
        <f t="shared" si="8"/>
        <v>4210.5499999999984</v>
      </c>
      <c r="O82" s="22">
        <f t="shared" si="8"/>
        <v>4063.7899999999981</v>
      </c>
      <c r="P82" s="22">
        <f t="shared" si="8"/>
        <v>3533.3399999999988</v>
      </c>
      <c r="Q82" s="22">
        <f>SUM(Q5:Q81)</f>
        <v>3379.8399999999992</v>
      </c>
      <c r="R82" s="22">
        <f>SUM(R5:R81)</f>
        <v>545.39999999999986</v>
      </c>
      <c r="S82" s="22">
        <f>SUM(S5:S81)</f>
        <v>284.20999999999998</v>
      </c>
      <c r="T82" s="103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7"/>
    </row>
    <row r="83" spans="1:38" x14ac:dyDescent="0.3">
      <c r="A83" s="58"/>
      <c r="B83" s="59" t="s">
        <v>100</v>
      </c>
      <c r="C83" s="60"/>
      <c r="D83" s="61"/>
      <c r="E83" s="62"/>
      <c r="F83" s="62"/>
      <c r="G83" s="63"/>
      <c r="H83" s="126">
        <f>SUM(H82:S82)</f>
        <v>44832.088260869554</v>
      </c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04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7"/>
    </row>
    <row r="84" spans="1:38" ht="30" customHeight="1" x14ac:dyDescent="0.25">
      <c r="A84" s="127" t="s">
        <v>101</v>
      </c>
      <c r="B84" s="128"/>
      <c r="C84" s="129">
        <f>E82-H83</f>
        <v>24507.411739130446</v>
      </c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05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7"/>
    </row>
    <row r="85" spans="1:38" x14ac:dyDescent="0.25">
      <c r="A85" s="131" t="s">
        <v>102</v>
      </c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06"/>
      <c r="U85" s="1">
        <v>41926.25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7"/>
    </row>
    <row r="86" spans="1:38" x14ac:dyDescent="0.25">
      <c r="A86" s="133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06"/>
      <c r="U86" s="64">
        <f>SUM(H5:S81)</f>
        <v>44832.088260869517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7"/>
    </row>
    <row r="87" spans="1:38" x14ac:dyDescent="0.25">
      <c r="A87" s="107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0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7"/>
    </row>
    <row r="88" spans="1:38" x14ac:dyDescent="0.25">
      <c r="A88" s="109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00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7"/>
    </row>
    <row r="89" spans="1:38" x14ac:dyDescent="0.25">
      <c r="A89" s="109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00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7"/>
    </row>
    <row r="90" spans="1:38" x14ac:dyDescent="0.25">
      <c r="A90" s="109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00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7"/>
    </row>
    <row r="91" spans="1:38" x14ac:dyDescent="0.25">
      <c r="A91" s="109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00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7"/>
    </row>
    <row r="92" spans="1:38" x14ac:dyDescent="0.25">
      <c r="A92" s="109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00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7"/>
    </row>
    <row r="93" spans="1:38" x14ac:dyDescent="0.25">
      <c r="A93" s="109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00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7"/>
    </row>
    <row r="94" spans="1:38" x14ac:dyDescent="0.25">
      <c r="A94" s="109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00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7"/>
    </row>
    <row r="95" spans="1:38" x14ac:dyDescent="0.25">
      <c r="A95" s="109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00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7"/>
    </row>
    <row r="96" spans="1:38" x14ac:dyDescent="0.25">
      <c r="A96" s="109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00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7"/>
    </row>
    <row r="97" spans="1:38" x14ac:dyDescent="0.25">
      <c r="A97" s="109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00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7"/>
    </row>
    <row r="98" spans="1:38" x14ac:dyDescent="0.25">
      <c r="A98" s="109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00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7"/>
    </row>
    <row r="99" spans="1:38" x14ac:dyDescent="0.25">
      <c r="A99" s="1"/>
      <c r="B99" s="1"/>
      <c r="C99" s="1"/>
      <c r="D99" s="64"/>
      <c r="E99" s="65"/>
      <c r="F99" s="65"/>
      <c r="G99" s="66"/>
      <c r="H99" s="6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00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7"/>
    </row>
    <row r="100" spans="1:38" x14ac:dyDescent="0.25">
      <c r="A100" s="1"/>
      <c r="B100" s="1"/>
      <c r="C100" s="1"/>
      <c r="D100" s="64"/>
      <c r="E100" s="65"/>
      <c r="F100" s="65"/>
      <c r="G100" s="66"/>
      <c r="H100" s="6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00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7"/>
    </row>
    <row r="101" spans="1:38" x14ac:dyDescent="0.25">
      <c r="A101" s="1"/>
      <c r="B101" s="1"/>
      <c r="C101" s="1"/>
      <c r="D101" s="64"/>
      <c r="E101" s="65"/>
      <c r="F101" s="65"/>
      <c r="G101" s="66"/>
      <c r="H101" s="6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00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7"/>
    </row>
    <row r="102" spans="1:38" x14ac:dyDescent="0.25">
      <c r="A102" s="1"/>
      <c r="B102" s="1"/>
      <c r="C102" s="1"/>
      <c r="D102" s="64"/>
      <c r="E102" s="65"/>
      <c r="F102" s="65"/>
      <c r="G102" s="66"/>
      <c r="H102" s="6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00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7"/>
    </row>
    <row r="103" spans="1:38" x14ac:dyDescent="0.25">
      <c r="A103" s="1"/>
      <c r="B103" s="1"/>
      <c r="C103" s="1"/>
      <c r="D103" s="64"/>
      <c r="E103" s="65"/>
      <c r="F103" s="65"/>
      <c r="G103" s="66"/>
      <c r="H103" s="6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00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7"/>
    </row>
    <row r="104" spans="1:38" x14ac:dyDescent="0.25">
      <c r="A104" s="1"/>
      <c r="B104" s="1"/>
      <c r="C104" s="1"/>
      <c r="D104" s="64"/>
      <c r="E104" s="65"/>
      <c r="F104" s="65"/>
      <c r="G104" s="66"/>
      <c r="H104" s="6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00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7"/>
    </row>
    <row r="105" spans="1:38" x14ac:dyDescent="0.25">
      <c r="A105" s="1"/>
      <c r="B105" s="1"/>
      <c r="C105" s="1"/>
      <c r="D105" s="64"/>
      <c r="E105" s="65"/>
      <c r="F105" s="65"/>
      <c r="G105" s="66"/>
      <c r="H105" s="6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00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7"/>
    </row>
    <row r="106" spans="1:38" x14ac:dyDescent="0.25">
      <c r="A106" s="1"/>
      <c r="B106" s="1"/>
      <c r="C106" s="1"/>
      <c r="D106" s="64"/>
      <c r="E106" s="65"/>
      <c r="F106" s="65"/>
      <c r="G106" s="66"/>
      <c r="H106" s="6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00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7"/>
    </row>
    <row r="107" spans="1:38" x14ac:dyDescent="0.25">
      <c r="A107" s="1"/>
      <c r="B107" s="1"/>
      <c r="C107" s="1"/>
      <c r="D107" s="64"/>
      <c r="E107" s="65"/>
      <c r="F107" s="65"/>
      <c r="G107" s="66"/>
      <c r="H107" s="6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00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7"/>
    </row>
    <row r="108" spans="1:38" x14ac:dyDescent="0.25">
      <c r="A108" s="1"/>
      <c r="B108" s="1"/>
      <c r="C108" s="1"/>
      <c r="D108" s="64"/>
      <c r="E108" s="65"/>
      <c r="F108" s="65"/>
      <c r="G108" s="66"/>
      <c r="H108" s="6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00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7"/>
    </row>
    <row r="109" spans="1:38" x14ac:dyDescent="0.25">
      <c r="A109" s="1"/>
      <c r="B109" s="1"/>
      <c r="C109" s="1"/>
      <c r="D109" s="64"/>
      <c r="E109" s="65"/>
      <c r="F109" s="65"/>
      <c r="G109" s="66"/>
      <c r="H109" s="6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00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7"/>
    </row>
    <row r="110" spans="1:38" x14ac:dyDescent="0.25">
      <c r="A110" s="1"/>
      <c r="B110" s="1"/>
      <c r="C110" s="1"/>
      <c r="D110" s="64"/>
      <c r="E110" s="65"/>
      <c r="F110" s="65"/>
      <c r="G110" s="66"/>
      <c r="H110" s="6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00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7"/>
    </row>
    <row r="111" spans="1:38" x14ac:dyDescent="0.25">
      <c r="A111" s="1"/>
      <c r="B111" s="1"/>
      <c r="C111" s="1"/>
      <c r="D111" s="64"/>
      <c r="E111" s="65"/>
      <c r="F111" s="65"/>
      <c r="G111" s="66"/>
      <c r="H111" s="6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00"/>
      <c r="U111" s="17"/>
    </row>
    <row r="112" spans="1:38" x14ac:dyDescent="0.25">
      <c r="A112" s="1"/>
      <c r="B112" s="1"/>
      <c r="C112" s="1"/>
      <c r="D112" s="64"/>
      <c r="E112" s="65"/>
      <c r="F112" s="65"/>
      <c r="G112" s="66"/>
      <c r="H112" s="6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00"/>
      <c r="U112" s="17"/>
    </row>
    <row r="113" spans="1:21" x14ac:dyDescent="0.25">
      <c r="A113" s="1"/>
      <c r="B113" s="1"/>
      <c r="C113" s="1"/>
      <c r="D113" s="64"/>
      <c r="E113" s="65"/>
      <c r="F113" s="65"/>
      <c r="G113" s="66"/>
      <c r="H113" s="6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00"/>
      <c r="U113" s="17"/>
    </row>
    <row r="114" spans="1:21" x14ac:dyDescent="0.25">
      <c r="A114" s="1"/>
      <c r="B114" s="1"/>
      <c r="C114" s="1"/>
      <c r="D114" s="64"/>
      <c r="E114" s="65"/>
      <c r="F114" s="65"/>
      <c r="G114" s="66"/>
      <c r="H114" s="6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00"/>
      <c r="U114" s="17"/>
    </row>
    <row r="115" spans="1:21" x14ac:dyDescent="0.25">
      <c r="A115" s="1"/>
      <c r="B115" s="1"/>
      <c r="C115" s="1"/>
      <c r="D115" s="64"/>
      <c r="E115" s="65"/>
      <c r="F115" s="65"/>
      <c r="G115" s="66"/>
      <c r="H115" s="6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00"/>
      <c r="U115" s="17"/>
    </row>
    <row r="116" spans="1:21" x14ac:dyDescent="0.25">
      <c r="A116" s="67"/>
      <c r="B116" s="67"/>
      <c r="C116" s="67"/>
      <c r="D116" s="68"/>
      <c r="E116" s="69"/>
      <c r="F116" s="69"/>
      <c r="G116" s="70"/>
      <c r="H116" s="68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</row>
  </sheetData>
  <mergeCells count="12">
    <mergeCell ref="A87:S98"/>
    <mergeCell ref="A1:S1"/>
    <mergeCell ref="A2:U2"/>
    <mergeCell ref="A3:G3"/>
    <mergeCell ref="H3:K3"/>
    <mergeCell ref="L3:Q3"/>
    <mergeCell ref="S3:AX3"/>
    <mergeCell ref="A82:B82"/>
    <mergeCell ref="H83:S83"/>
    <mergeCell ref="A84:B84"/>
    <mergeCell ref="C84:S84"/>
    <mergeCell ref="A85:S86"/>
  </mergeCells>
  <pageMargins left="0.25" right="0.25" top="0.75" bottom="0.75" header="0.3" footer="0.3"/>
  <pageSetup scale="51" orientation="landscape" r:id="rId1"/>
  <rowBreaks count="3" manualBreakCount="3">
    <brk id="41" max="19" man="1"/>
    <brk id="84" max="19" man="1"/>
    <brk id="86" max="1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2024-08-27T06:59:00Z</dcterms:created>
  <dcterms:modified xsi:type="dcterms:W3CDTF">2024-10-14T11:09:26Z</dcterms:modified>
</cp:coreProperties>
</file>